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D:\CONEY\CPI\2024\June 2024\"/>
    </mc:Choice>
  </mc:AlternateContent>
  <xr:revisionPtr revIDLastSave="0" documentId="13_ncr:1_{8253DC3C-1737-4EA6-B6E4-4AB3289484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 1" sheetId="30" r:id="rId1"/>
    <sheet name="Tab 2,3,4" sheetId="2" r:id="rId2"/>
    <sheet name="Tab 5" sheetId="3" r:id="rId3"/>
    <sheet name="Figure 1" sheetId="37" r:id="rId4"/>
    <sheet name="Figure 2" sheetId="4" r:id="rId5"/>
    <sheet name="Figure 3" sheetId="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z" localSheetId="0">#REF!</definedName>
    <definedName name="\z">#REF!</definedName>
    <definedName name="___________REG4" localSheetId="0">'[1]NCR-03'!#REF!</definedName>
    <definedName name="___________REG4">'[1]NCR-03'!#REF!</definedName>
    <definedName name="__________REG1">#N/A</definedName>
    <definedName name="__________REG4" localSheetId="0">'[2]NCR-03'!#REF!</definedName>
    <definedName name="__________REG4">'[2]NCR-03'!#REF!</definedName>
    <definedName name="_________r82001" localSheetId="0">#REF!</definedName>
    <definedName name="_________r82001">#REF!</definedName>
    <definedName name="_________REG1">#N/A</definedName>
    <definedName name="_________REG4" localSheetId="0">'[2]NCR-03'!#REF!</definedName>
    <definedName name="_________REG4">'[2]NCR-03'!#REF!</definedName>
    <definedName name="________r82001" localSheetId="0">#REF!</definedName>
    <definedName name="________r82001">#REF!</definedName>
    <definedName name="________REG1">#N/A</definedName>
    <definedName name="________REG4" localSheetId="0">'[3]NCR-03'!#REF!</definedName>
    <definedName name="________REG4">'[3]NCR-03'!#REF!</definedName>
    <definedName name="_______r82001" localSheetId="0">#REF!</definedName>
    <definedName name="_______r82001">#REF!</definedName>
    <definedName name="_______REG1">#N/A</definedName>
    <definedName name="_______REG4" localSheetId="0">'[3]NCR-03'!#REF!</definedName>
    <definedName name="_______REG4">'[3]NCR-03'!#REF!</definedName>
    <definedName name="______r82001" localSheetId="0">#REF!</definedName>
    <definedName name="______r82001">#REF!</definedName>
    <definedName name="______REG1">#N/A</definedName>
    <definedName name="______REG4" localSheetId="0">'[3]NCR-03'!#REF!</definedName>
    <definedName name="______REG4">'[3]NCR-03'!#REF!</definedName>
    <definedName name="_____r82001" localSheetId="0">#REF!</definedName>
    <definedName name="_____r82001">#REF!</definedName>
    <definedName name="_____REG1">#N/A</definedName>
    <definedName name="_____REG4" localSheetId="0">'[3]NCR-03'!#REF!</definedName>
    <definedName name="_____REG4">'[3]NCR-03'!#REF!</definedName>
    <definedName name="____r82001" localSheetId="0">#REF!</definedName>
    <definedName name="____r82001">#REF!</definedName>
    <definedName name="____REG1">#N/A</definedName>
    <definedName name="____REG4" localSheetId="0">'[3]NCR-03'!#REF!</definedName>
    <definedName name="____REG4">'[3]NCR-03'!#REF!</definedName>
    <definedName name="___r82001" localSheetId="0">#REF!</definedName>
    <definedName name="___r82001">#REF!</definedName>
    <definedName name="___REG1">#N/A</definedName>
    <definedName name="___REG4" localSheetId="0">'[4]NCR-03'!#REF!</definedName>
    <definedName name="___REG4">'[4]NCR-03'!#REF!</definedName>
    <definedName name="__r82001" localSheetId="0">#REF!</definedName>
    <definedName name="__r82001">#REF!</definedName>
    <definedName name="__REG1">#N/A</definedName>
    <definedName name="__REG4" localSheetId="0">#REF!</definedName>
    <definedName name="__REG4">#REF!</definedName>
    <definedName name="_2016" localSheetId="0">#REF!</definedName>
    <definedName name="_2016">#REF!</definedName>
    <definedName name="_2017" localSheetId="0">#REF!</definedName>
    <definedName name="_2017">#REF!</definedName>
    <definedName name="_4_93" localSheetId="0">'[5]NCR-03'!#REF!</definedName>
    <definedName name="_4_93">'[5]NCR-03'!#REF!</definedName>
    <definedName name="_4_93_1" localSheetId="0">#REF!</definedName>
    <definedName name="_4_93_1">#REF!</definedName>
    <definedName name="_4_93_2" localSheetId="0">#REF!</definedName>
    <definedName name="_4_93_2">#REF!</definedName>
    <definedName name="_4_93_4" localSheetId="0">#REF!</definedName>
    <definedName name="_4_93_4">#REF!</definedName>
    <definedName name="_93" localSheetId="0">#REF!</definedName>
    <definedName name="_93">#REF!</definedName>
    <definedName name="_R1" localSheetId="0">#REF!</definedName>
    <definedName name="_R1">#REF!</definedName>
    <definedName name="_R10" localSheetId="0">#REF!</definedName>
    <definedName name="_R10">#REF!</definedName>
    <definedName name="_R11" localSheetId="0">#REF!</definedName>
    <definedName name="_R11">#REF!</definedName>
    <definedName name="_R12" localSheetId="0">#REF!</definedName>
    <definedName name="_R12">#REF!</definedName>
    <definedName name="_R2" localSheetId="0">#REF!</definedName>
    <definedName name="_R2">#REF!</definedName>
    <definedName name="_R3" localSheetId="0">#REF!</definedName>
    <definedName name="_R3">#REF!</definedName>
    <definedName name="_R4" localSheetId="0">#REF!</definedName>
    <definedName name="_R4">#REF!</definedName>
    <definedName name="_R5" localSheetId="0">#REF!</definedName>
    <definedName name="_R5">#REF!</definedName>
    <definedName name="_R6" localSheetId="0">#REF!</definedName>
    <definedName name="_R6">#REF!</definedName>
    <definedName name="_R7" localSheetId="0">#REF!</definedName>
    <definedName name="_R7">#REF!</definedName>
    <definedName name="_R8" localSheetId="0">#REF!</definedName>
    <definedName name="_R8">#REF!</definedName>
    <definedName name="_r82001" localSheetId="0">#REF!</definedName>
    <definedName name="_r82001">#REF!</definedName>
    <definedName name="_R9" localSheetId="0">#REF!</definedName>
    <definedName name="_R9">#REF!</definedName>
    <definedName name="_REG1">#N/A</definedName>
    <definedName name="_REG4" localSheetId="0">'[5]NCR-03'!#REF!</definedName>
    <definedName name="_REG4">'[5]NCR-03'!#REF!</definedName>
    <definedName name="A">#N/A</definedName>
    <definedName name="AOMM" localSheetId="0">#REF!</definedName>
    <definedName name="AOMM">#REF!</definedName>
    <definedName name="AOMM_93" localSheetId="0">#REF!</definedName>
    <definedName name="AOMM_93">#REF!</definedName>
    <definedName name="ARMM" localSheetId="0">#REF!</definedName>
    <definedName name="ARMM">#REF!</definedName>
    <definedName name="B" localSheetId="0">#REF!</definedName>
    <definedName name="B">#REF!</definedName>
    <definedName name="C_" localSheetId="0">#REF!</definedName>
    <definedName name="C_">#REF!</definedName>
    <definedName name="CAR" localSheetId="0">#REF!</definedName>
    <definedName name="CAR">#REF!</definedName>
    <definedName name="cr_07cpi02_2001_2002ncr" localSheetId="0">#REF!</definedName>
    <definedName name="cr_07cpi02_2001_2002ncr">#REF!</definedName>
    <definedName name="D" localSheetId="0">#REF!</definedName>
    <definedName name="D">#REF!</definedName>
    <definedName name="E" localSheetId="0">#REF!</definedName>
    <definedName name="E">#REF!</definedName>
    <definedName name="Excel_BuiltIn__FilterDatabase_1" localSheetId="0">#REF!</definedName>
    <definedName name="Excel_BuiltIn__FilterDatabase_1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Print_Area" localSheetId="0">#REF!</definedName>
    <definedName name="Excel_BuiltIn_Print_Area">#REF!</definedName>
    <definedName name="Excel_BuiltIn_Print_Area_3_1" localSheetId="0">#REF!</definedName>
    <definedName name="Excel_BuiltIn_Print_Area_3_1">#REF!</definedName>
    <definedName name="FOOT" localSheetId="0">#REF!</definedName>
    <definedName name="FOOT">#REF!</definedName>
    <definedName name="G" localSheetId="0">#REF!</definedName>
    <definedName name="G">#REF!</definedName>
    <definedName name="H" localSheetId="0">#REF!</definedName>
    <definedName name="H">#REF!</definedName>
    <definedName name="MM_93" localSheetId="0">#REF!</definedName>
    <definedName name="MM_93">#REF!</definedName>
    <definedName name="NCR" localSheetId="0">#REF!</definedName>
    <definedName name="NCR">#REF!</definedName>
    <definedName name="PHIL" localSheetId="0">#REF!</definedName>
    <definedName name="PHIL">#REF!</definedName>
    <definedName name="_xlnm.Print_Area" localSheetId="0">'Tab 1'!$B$1:$E$98</definedName>
    <definedName name="_xlnm.Print_Area" localSheetId="1">'Tab 2,3,4'!$A$1:$J$91</definedName>
    <definedName name="_xlnm.Print_Area" localSheetId="2">'Tab 5'!$A$1:$E$98</definedName>
    <definedName name="_xlnm.Print_Area">#REF!</definedName>
    <definedName name="PRINT_AREA_MI" localSheetId="0">#REF!</definedName>
    <definedName name="PRINT_AREA_MI">#REF!</definedName>
    <definedName name="Print_Area_MI_1" localSheetId="0">#REF!</definedName>
    <definedName name="Print_Area_MI_1">#REF!</definedName>
    <definedName name="Print_Area_MI_2" localSheetId="0">#REF!</definedName>
    <definedName name="Print_Area_MI_2">#REF!</definedName>
    <definedName name="Print_Area_MI_3" localSheetId="0">#REF!</definedName>
    <definedName name="Print_Area_MI_3">#REF!</definedName>
    <definedName name="Print_Area_MI_4" localSheetId="0">#REF!</definedName>
    <definedName name="Print_Area_MI_4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_Titles_MI_1" localSheetId="0">#REF!</definedName>
    <definedName name="Print_Titles_MI_1">#REF!</definedName>
    <definedName name="Print_Titles_MI_2" localSheetId="0">#REF!</definedName>
    <definedName name="Print_Titles_MI_2">#REF!</definedName>
    <definedName name="Print_Titles_MI_3" localSheetId="0">#REF!</definedName>
    <definedName name="Print_Titles_MI_3">#REF!</definedName>
    <definedName name="Print_Titles_MI_4" localSheetId="0">#REF!</definedName>
    <definedName name="Print_Titles_MI_4">#REF!</definedName>
    <definedName name="REG4_1" localSheetId="0">#REF!</definedName>
    <definedName name="REG4_1">#REF!</definedName>
    <definedName name="REG4_2" localSheetId="0">#REF!</definedName>
    <definedName name="REG4_2">#REF!</definedName>
    <definedName name="REG4_4" localSheetId="0">#REF!</definedName>
    <definedName name="REG4_4">#REF!</definedName>
    <definedName name="W_AOMM" localSheetId="0">#REF!</definedName>
    <definedName name="W_AOMM">#REF!</definedName>
  </definedNames>
  <calcPr calcId="191029"/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5" i="4"/>
  <c r="B6" i="4"/>
  <c r="B7" i="4"/>
  <c r="B8" i="4"/>
  <c r="B9" i="4"/>
  <c r="B10" i="4"/>
  <c r="B5" i="4"/>
  <c r="R19" i="30"/>
  <c r="K11" i="30" l="1"/>
  <c r="N11" i="30"/>
  <c r="R11" i="30"/>
  <c r="D11" i="30" s="1"/>
  <c r="D28" i="30"/>
  <c r="N32" i="2"/>
  <c r="N34" i="2"/>
  <c r="N36" i="2"/>
  <c r="N38" i="2"/>
  <c r="N40" i="2"/>
  <c r="N42" i="2"/>
  <c r="N44" i="2"/>
  <c r="K61" i="3" l="1"/>
  <c r="N96" i="30" l="1"/>
  <c r="C96" i="30" s="1"/>
  <c r="K96" i="30"/>
  <c r="E96" i="30" s="1"/>
  <c r="K79" i="30"/>
  <c r="E79" i="30" s="1"/>
  <c r="N76" i="30"/>
  <c r="C76" i="30" s="1"/>
  <c r="N77" i="30"/>
  <c r="C77" i="30" s="1"/>
  <c r="N78" i="30"/>
  <c r="C78" i="30" s="1"/>
  <c r="K76" i="30"/>
  <c r="E76" i="30" s="1"/>
  <c r="K77" i="30"/>
  <c r="E77" i="30" s="1"/>
  <c r="K78" i="30"/>
  <c r="E78" i="30" s="1"/>
  <c r="N64" i="30"/>
  <c r="C64" i="30" s="1"/>
  <c r="N63" i="30"/>
  <c r="C63" i="30" s="1"/>
  <c r="K64" i="30"/>
  <c r="E64" i="30" s="1"/>
  <c r="K63" i="30"/>
  <c r="E63" i="30" s="1"/>
  <c r="N58" i="30"/>
  <c r="C58" i="30" s="1"/>
  <c r="K58" i="30"/>
  <c r="E58" i="30" s="1"/>
  <c r="N27" i="30"/>
  <c r="N28" i="30"/>
  <c r="C28" i="30" s="1"/>
  <c r="K28" i="30"/>
  <c r="E28" i="30" s="1"/>
  <c r="R97" i="30"/>
  <c r="N97" i="30"/>
  <c r="C97" i="30" s="1"/>
  <c r="K97" i="30"/>
  <c r="E97" i="30" s="1"/>
  <c r="R95" i="30"/>
  <c r="N95" i="30"/>
  <c r="C95" i="30" s="1"/>
  <c r="K95" i="30"/>
  <c r="E95" i="30" s="1"/>
  <c r="R94" i="30"/>
  <c r="N94" i="30"/>
  <c r="C94" i="30" s="1"/>
  <c r="K94" i="30"/>
  <c r="E94" i="30" s="1"/>
  <c r="R92" i="30"/>
  <c r="N92" i="30"/>
  <c r="C92" i="30" s="1"/>
  <c r="K92" i="30"/>
  <c r="E92" i="30" s="1"/>
  <c r="R91" i="30"/>
  <c r="N91" i="30"/>
  <c r="C91" i="30" s="1"/>
  <c r="K91" i="30"/>
  <c r="E91" i="30" s="1"/>
  <c r="N16" i="3"/>
  <c r="E16" i="3" s="1"/>
  <c r="K16" i="3"/>
  <c r="D16" i="3" s="1"/>
  <c r="C16" i="3"/>
  <c r="N85" i="3"/>
  <c r="E85" i="3" s="1"/>
  <c r="K85" i="3"/>
  <c r="D85" i="3" s="1"/>
  <c r="N73" i="3"/>
  <c r="E73" i="3" s="1"/>
  <c r="K73" i="3"/>
  <c r="D73" i="3" s="1"/>
  <c r="B16" i="3"/>
  <c r="B13" i="3"/>
  <c r="B11" i="3"/>
  <c r="N96" i="3"/>
  <c r="D96" i="3" s="1"/>
  <c r="K96" i="3"/>
  <c r="E96" i="3" s="1"/>
  <c r="C96" i="3"/>
  <c r="B96" i="3"/>
  <c r="N97" i="3"/>
  <c r="D97" i="3" s="1"/>
  <c r="K97" i="3"/>
  <c r="E97" i="3" s="1"/>
  <c r="C97" i="3"/>
  <c r="B97" i="3"/>
  <c r="N95" i="3"/>
  <c r="D95" i="3" s="1"/>
  <c r="K95" i="3"/>
  <c r="E95" i="3" s="1"/>
  <c r="C95" i="3"/>
  <c r="B95" i="3"/>
  <c r="N94" i="3"/>
  <c r="D94" i="3" s="1"/>
  <c r="K94" i="3"/>
  <c r="E94" i="3" s="1"/>
  <c r="C94" i="3"/>
  <c r="B16" i="5" s="1"/>
  <c r="B94" i="3"/>
  <c r="C16" i="5" s="1"/>
  <c r="N92" i="3"/>
  <c r="D92" i="3" s="1"/>
  <c r="K92" i="3"/>
  <c r="E92" i="3" s="1"/>
  <c r="C92" i="3"/>
  <c r="B92" i="3"/>
  <c r="N91" i="3"/>
  <c r="D91" i="3" s="1"/>
  <c r="K91" i="3"/>
  <c r="E91" i="3" s="1"/>
  <c r="C91" i="3"/>
  <c r="B15" i="5" s="1"/>
  <c r="B91" i="3"/>
  <c r="C15" i="5" s="1"/>
  <c r="N78" i="3"/>
  <c r="D78" i="3" s="1"/>
  <c r="K78" i="3"/>
  <c r="E78" i="3" s="1"/>
  <c r="C78" i="3"/>
  <c r="B78" i="3"/>
  <c r="N77" i="3"/>
  <c r="D77" i="3" s="1"/>
  <c r="K77" i="3"/>
  <c r="E77" i="3" s="1"/>
  <c r="C77" i="3"/>
  <c r="B77" i="3"/>
  <c r="N76" i="3"/>
  <c r="D76" i="3" s="1"/>
  <c r="K76" i="3"/>
  <c r="E76" i="3" s="1"/>
  <c r="C76" i="3"/>
  <c r="B76" i="3"/>
  <c r="N64" i="3"/>
  <c r="D64" i="3" s="1"/>
  <c r="K64" i="3"/>
  <c r="E64" i="3" s="1"/>
  <c r="C64" i="3"/>
  <c r="B64" i="3"/>
  <c r="N62" i="3"/>
  <c r="D62" i="3" s="1"/>
  <c r="K62" i="3"/>
  <c r="E62" i="3" s="1"/>
  <c r="C62" i="3"/>
  <c r="B62" i="3"/>
  <c r="N58" i="3"/>
  <c r="D58" i="3" s="1"/>
  <c r="K58" i="3"/>
  <c r="E58" i="3" s="1"/>
  <c r="C58" i="3"/>
  <c r="B58" i="3"/>
  <c r="N32" i="3"/>
  <c r="D32" i="3" s="1"/>
  <c r="K32" i="3"/>
  <c r="E32" i="3" s="1"/>
  <c r="C32" i="3"/>
  <c r="B32" i="3"/>
  <c r="Q58" i="2"/>
  <c r="N58" i="2"/>
  <c r="M58" i="2"/>
  <c r="Q56" i="2"/>
  <c r="Q54" i="2"/>
  <c r="Q52" i="2"/>
  <c r="N56" i="2"/>
  <c r="N54" i="2"/>
  <c r="N52" i="2"/>
  <c r="M56" i="2"/>
  <c r="M54" i="2"/>
  <c r="M52" i="2"/>
  <c r="M38" i="2"/>
  <c r="M36" i="2"/>
  <c r="M34" i="2"/>
  <c r="M32" i="2"/>
  <c r="M40" i="2"/>
  <c r="M42" i="2"/>
  <c r="K11" i="3"/>
  <c r="G28" i="30" l="1"/>
  <c r="R58" i="2"/>
  <c r="D58" i="2" s="1"/>
  <c r="F85" i="3"/>
  <c r="F16" i="3"/>
  <c r="R56" i="2"/>
  <c r="D56" i="2" s="1"/>
  <c r="F95" i="3"/>
  <c r="F96" i="3"/>
  <c r="F92" i="3"/>
  <c r="F91" i="3"/>
  <c r="F94" i="3"/>
  <c r="F97" i="3"/>
  <c r="F77" i="3"/>
  <c r="F76" i="3"/>
  <c r="F78" i="3"/>
  <c r="F64" i="3"/>
  <c r="F62" i="3"/>
  <c r="F58" i="3"/>
  <c r="F32" i="3"/>
  <c r="O52" i="2"/>
  <c r="H52" i="2" s="1"/>
  <c r="O58" i="2"/>
  <c r="H58" i="2" s="1"/>
  <c r="O54" i="2"/>
  <c r="H54" i="2" s="1"/>
  <c r="R52" i="2"/>
  <c r="D52" i="2" s="1"/>
  <c r="R54" i="2"/>
  <c r="D54" i="2" s="1"/>
  <c r="N50" i="2"/>
  <c r="N48" i="2"/>
  <c r="N46" i="2"/>
  <c r="O42" i="2"/>
  <c r="O40" i="2"/>
  <c r="O38" i="2"/>
  <c r="O36" i="2"/>
  <c r="O34" i="2"/>
  <c r="M50" i="2"/>
  <c r="M48" i="2"/>
  <c r="M46" i="2"/>
  <c r="M44" i="2"/>
  <c r="O32" i="2" l="1"/>
  <c r="H32" i="2" s="1"/>
  <c r="O50" i="2"/>
  <c r="O48" i="2"/>
  <c r="O56" i="2"/>
  <c r="O44" i="2"/>
  <c r="O46" i="2"/>
  <c r="R13" i="30" l="1"/>
  <c r="D13" i="30" s="1"/>
  <c r="R14" i="30"/>
  <c r="D14" i="30" s="1"/>
  <c r="R15" i="30"/>
  <c r="D15" i="30" s="1"/>
  <c r="R16" i="30"/>
  <c r="D16" i="30" s="1"/>
  <c r="R17" i="30"/>
  <c r="D17" i="30" s="1"/>
  <c r="R18" i="30"/>
  <c r="D18" i="30" s="1"/>
  <c r="D19" i="30"/>
  <c r="R20" i="30"/>
  <c r="D20" i="30" s="1"/>
  <c r="R21" i="30"/>
  <c r="D21" i="30" s="1"/>
  <c r="R22" i="30"/>
  <c r="D22" i="30" s="1"/>
  <c r="R23" i="30"/>
  <c r="D23" i="30" s="1"/>
  <c r="R24" i="30"/>
  <c r="D24" i="30" s="1"/>
  <c r="R25" i="30"/>
  <c r="D25" i="30" s="1"/>
  <c r="R26" i="30"/>
  <c r="D26" i="30" s="1"/>
  <c r="R27" i="30"/>
  <c r="D27" i="30" s="1"/>
  <c r="R30" i="30"/>
  <c r="R31" i="30"/>
  <c r="R32" i="30"/>
  <c r="R35" i="30"/>
  <c r="R37" i="30"/>
  <c r="R38" i="30"/>
  <c r="R39" i="30"/>
  <c r="R41" i="30"/>
  <c r="R42" i="30"/>
  <c r="R43" i="30"/>
  <c r="R44" i="30"/>
  <c r="R45" i="30"/>
  <c r="R47" i="30"/>
  <c r="R48" i="30"/>
  <c r="R49" i="30"/>
  <c r="R50" i="30"/>
  <c r="R51" i="30"/>
  <c r="R52" i="30"/>
  <c r="R53" i="30"/>
  <c r="R55" i="30"/>
  <c r="R56" i="30"/>
  <c r="R57" i="30"/>
  <c r="R59" i="30"/>
  <c r="R61" i="30"/>
  <c r="R62" i="30"/>
  <c r="R65" i="30"/>
  <c r="R67" i="30"/>
  <c r="R68" i="30"/>
  <c r="R69" i="30"/>
  <c r="R71" i="30"/>
  <c r="R72" i="30"/>
  <c r="R73" i="30"/>
  <c r="R74" i="30"/>
  <c r="R75" i="30"/>
  <c r="R79" i="30"/>
  <c r="R81" i="30"/>
  <c r="R82" i="30"/>
  <c r="R83" i="30"/>
  <c r="R84" i="30"/>
  <c r="R85" i="30"/>
  <c r="R87" i="30"/>
  <c r="R88" i="30"/>
  <c r="R89" i="30"/>
  <c r="N13" i="30"/>
  <c r="C13" i="30" s="1"/>
  <c r="N14" i="30"/>
  <c r="C14" i="30" s="1"/>
  <c r="N15" i="30"/>
  <c r="C15" i="30" s="1"/>
  <c r="N16" i="30"/>
  <c r="C16" i="30" s="1"/>
  <c r="N17" i="30"/>
  <c r="C17" i="30" s="1"/>
  <c r="N18" i="30"/>
  <c r="C18" i="30" s="1"/>
  <c r="N19" i="30"/>
  <c r="C19" i="30" s="1"/>
  <c r="N20" i="30"/>
  <c r="C20" i="30" s="1"/>
  <c r="N21" i="30"/>
  <c r="C21" i="30" s="1"/>
  <c r="N22" i="30"/>
  <c r="C22" i="30" s="1"/>
  <c r="N23" i="30"/>
  <c r="C23" i="30" s="1"/>
  <c r="N24" i="30"/>
  <c r="C24" i="30" s="1"/>
  <c r="N25" i="30"/>
  <c r="C25" i="30" s="1"/>
  <c r="N26" i="30"/>
  <c r="C26" i="30" s="1"/>
  <c r="C27" i="30"/>
  <c r="N30" i="30"/>
  <c r="C30" i="30" s="1"/>
  <c r="N31" i="30"/>
  <c r="C31" i="30" s="1"/>
  <c r="N32" i="30"/>
  <c r="C32" i="30" s="1"/>
  <c r="N35" i="30"/>
  <c r="C35" i="30" s="1"/>
  <c r="N37" i="30"/>
  <c r="C37" i="30" s="1"/>
  <c r="N38" i="30"/>
  <c r="C38" i="30" s="1"/>
  <c r="N39" i="30"/>
  <c r="C39" i="30" s="1"/>
  <c r="N41" i="30"/>
  <c r="C41" i="30" s="1"/>
  <c r="N42" i="30"/>
  <c r="C42" i="30" s="1"/>
  <c r="N43" i="30"/>
  <c r="C43" i="30" s="1"/>
  <c r="N44" i="30"/>
  <c r="C44" i="30" s="1"/>
  <c r="N45" i="30"/>
  <c r="C45" i="30" s="1"/>
  <c r="N47" i="30"/>
  <c r="C47" i="30" s="1"/>
  <c r="N48" i="30"/>
  <c r="C48" i="30" s="1"/>
  <c r="N49" i="30"/>
  <c r="C49" i="30" s="1"/>
  <c r="N50" i="30"/>
  <c r="C50" i="30" s="1"/>
  <c r="N51" i="30"/>
  <c r="C51" i="30" s="1"/>
  <c r="N52" i="30"/>
  <c r="C52" i="30" s="1"/>
  <c r="N53" i="30"/>
  <c r="C53" i="30" s="1"/>
  <c r="N55" i="30"/>
  <c r="C55" i="30" s="1"/>
  <c r="N56" i="30"/>
  <c r="C56" i="30" s="1"/>
  <c r="N57" i="30"/>
  <c r="C57" i="30" s="1"/>
  <c r="N59" i="30"/>
  <c r="C59" i="30" s="1"/>
  <c r="N61" i="30"/>
  <c r="C61" i="30" s="1"/>
  <c r="N62" i="30"/>
  <c r="C62" i="30" s="1"/>
  <c r="N65" i="30"/>
  <c r="C65" i="30" s="1"/>
  <c r="N67" i="30"/>
  <c r="C67" i="30" s="1"/>
  <c r="N68" i="30"/>
  <c r="C68" i="30" s="1"/>
  <c r="N69" i="30"/>
  <c r="C69" i="30" s="1"/>
  <c r="N71" i="30"/>
  <c r="C71" i="30" s="1"/>
  <c r="N72" i="30"/>
  <c r="C72" i="30" s="1"/>
  <c r="N73" i="30"/>
  <c r="C73" i="30" s="1"/>
  <c r="N74" i="30"/>
  <c r="C74" i="30" s="1"/>
  <c r="N75" i="30"/>
  <c r="C75" i="30" s="1"/>
  <c r="N79" i="30"/>
  <c r="C79" i="30" s="1"/>
  <c r="N81" i="30"/>
  <c r="C81" i="30" s="1"/>
  <c r="N82" i="30"/>
  <c r="C82" i="30" s="1"/>
  <c r="N83" i="30"/>
  <c r="C83" i="30" s="1"/>
  <c r="N84" i="30"/>
  <c r="C84" i="30" s="1"/>
  <c r="N85" i="30"/>
  <c r="C85" i="30" s="1"/>
  <c r="N87" i="30"/>
  <c r="C87" i="30" s="1"/>
  <c r="N88" i="30"/>
  <c r="C88" i="30" s="1"/>
  <c r="N89" i="30"/>
  <c r="C89" i="30" s="1"/>
  <c r="C11" i="30"/>
  <c r="E66" i="30"/>
  <c r="K13" i="30"/>
  <c r="E13" i="30" s="1"/>
  <c r="K14" i="30"/>
  <c r="E14" i="30" s="1"/>
  <c r="K15" i="30"/>
  <c r="E15" i="30" s="1"/>
  <c r="K16" i="30"/>
  <c r="E16" i="30" s="1"/>
  <c r="K17" i="30"/>
  <c r="E17" i="30" s="1"/>
  <c r="K18" i="30"/>
  <c r="E18" i="30" s="1"/>
  <c r="K19" i="30"/>
  <c r="E19" i="30" s="1"/>
  <c r="K20" i="30"/>
  <c r="E20" i="30" s="1"/>
  <c r="K21" i="30"/>
  <c r="E21" i="30" s="1"/>
  <c r="K22" i="30"/>
  <c r="E22" i="30" s="1"/>
  <c r="K23" i="30"/>
  <c r="E23" i="30" s="1"/>
  <c r="K24" i="30"/>
  <c r="E24" i="30" s="1"/>
  <c r="K25" i="30"/>
  <c r="E25" i="30" s="1"/>
  <c r="K26" i="30"/>
  <c r="E26" i="30" s="1"/>
  <c r="K27" i="30"/>
  <c r="E27" i="30" s="1"/>
  <c r="K30" i="30"/>
  <c r="E30" i="30" s="1"/>
  <c r="K31" i="30"/>
  <c r="E31" i="30" s="1"/>
  <c r="K32" i="30"/>
  <c r="E32" i="30" s="1"/>
  <c r="K35" i="30"/>
  <c r="E35" i="30" s="1"/>
  <c r="K37" i="30"/>
  <c r="E37" i="30" s="1"/>
  <c r="K38" i="30"/>
  <c r="E38" i="30" s="1"/>
  <c r="K39" i="30"/>
  <c r="E39" i="30" s="1"/>
  <c r="K41" i="30"/>
  <c r="E41" i="30" s="1"/>
  <c r="K42" i="30"/>
  <c r="E42" i="30" s="1"/>
  <c r="K43" i="30"/>
  <c r="E43" i="30" s="1"/>
  <c r="K44" i="30"/>
  <c r="E44" i="30" s="1"/>
  <c r="K45" i="30"/>
  <c r="E45" i="30" s="1"/>
  <c r="K47" i="30"/>
  <c r="E47" i="30" s="1"/>
  <c r="K48" i="30"/>
  <c r="E48" i="30" s="1"/>
  <c r="K49" i="30"/>
  <c r="E49" i="30" s="1"/>
  <c r="K50" i="30"/>
  <c r="E50" i="30" s="1"/>
  <c r="K51" i="30"/>
  <c r="E51" i="30" s="1"/>
  <c r="K52" i="30"/>
  <c r="E52" i="30" s="1"/>
  <c r="K53" i="30"/>
  <c r="E53" i="30" s="1"/>
  <c r="K55" i="30"/>
  <c r="E55" i="30" s="1"/>
  <c r="K56" i="30"/>
  <c r="E56" i="30" s="1"/>
  <c r="K57" i="30"/>
  <c r="E57" i="30" s="1"/>
  <c r="K59" i="30"/>
  <c r="E59" i="30" s="1"/>
  <c r="K61" i="30"/>
  <c r="E61" i="30" s="1"/>
  <c r="K62" i="30"/>
  <c r="E62" i="30" s="1"/>
  <c r="K65" i="30"/>
  <c r="E65" i="30" s="1"/>
  <c r="K67" i="30"/>
  <c r="E67" i="30" s="1"/>
  <c r="K68" i="30"/>
  <c r="E68" i="30" s="1"/>
  <c r="K69" i="30"/>
  <c r="E69" i="30" s="1"/>
  <c r="K71" i="30"/>
  <c r="E71" i="30" s="1"/>
  <c r="K72" i="30"/>
  <c r="E72" i="30" s="1"/>
  <c r="K73" i="30"/>
  <c r="E73" i="30" s="1"/>
  <c r="K74" i="30"/>
  <c r="E74" i="30" s="1"/>
  <c r="K75" i="30"/>
  <c r="E75" i="30" s="1"/>
  <c r="K81" i="30"/>
  <c r="E81" i="30" s="1"/>
  <c r="K82" i="30"/>
  <c r="E82" i="30" s="1"/>
  <c r="K83" i="30"/>
  <c r="E83" i="30" s="1"/>
  <c r="K84" i="30"/>
  <c r="E84" i="30" s="1"/>
  <c r="K85" i="30"/>
  <c r="E85" i="30" s="1"/>
  <c r="K87" i="30"/>
  <c r="E87" i="30" s="1"/>
  <c r="K88" i="30"/>
  <c r="E88" i="30" s="1"/>
  <c r="K89" i="30"/>
  <c r="E89" i="30" s="1"/>
  <c r="E11" i="30"/>
  <c r="G26" i="30" l="1"/>
  <c r="G18" i="30"/>
  <c r="G24" i="30"/>
  <c r="G25" i="30"/>
  <c r="G14" i="30"/>
  <c r="G22" i="30"/>
  <c r="G21" i="30"/>
  <c r="G17" i="30"/>
  <c r="G20" i="30"/>
  <c r="G16" i="30"/>
  <c r="G27" i="30"/>
  <c r="G23" i="30"/>
  <c r="G19" i="30"/>
  <c r="G15" i="30"/>
  <c r="N11" i="3"/>
  <c r="E11" i="3"/>
  <c r="B14" i="3" l="1"/>
  <c r="B15" i="3"/>
  <c r="B17" i="3"/>
  <c r="B18" i="3"/>
  <c r="B19" i="3"/>
  <c r="B20" i="3"/>
  <c r="B21" i="3"/>
  <c r="B22" i="3"/>
  <c r="B23" i="3"/>
  <c r="B24" i="3"/>
  <c r="B25" i="3"/>
  <c r="B26" i="3"/>
  <c r="B27" i="3"/>
  <c r="B28" i="3"/>
  <c r="B30" i="3"/>
  <c r="B31" i="3"/>
  <c r="B33" i="3"/>
  <c r="B35" i="3"/>
  <c r="B37" i="3"/>
  <c r="C6" i="5" s="1"/>
  <c r="B38" i="3"/>
  <c r="B39" i="3"/>
  <c r="B41" i="3"/>
  <c r="B42" i="3"/>
  <c r="B43" i="3"/>
  <c r="B44" i="3"/>
  <c r="B45" i="3"/>
  <c r="B47" i="3"/>
  <c r="B48" i="3"/>
  <c r="B49" i="3"/>
  <c r="B50" i="3"/>
  <c r="B51" i="3"/>
  <c r="B52" i="3"/>
  <c r="B53" i="3"/>
  <c r="B55" i="3"/>
  <c r="B56" i="3"/>
  <c r="B57" i="3"/>
  <c r="B59" i="3"/>
  <c r="B61" i="3"/>
  <c r="B63" i="3"/>
  <c r="B65" i="3"/>
  <c r="B67" i="3"/>
  <c r="B68" i="3"/>
  <c r="B69" i="3"/>
  <c r="B71" i="3"/>
  <c r="B72" i="3"/>
  <c r="B73" i="3"/>
  <c r="B74" i="3"/>
  <c r="B75" i="3"/>
  <c r="B79" i="3"/>
  <c r="B81" i="3"/>
  <c r="B82" i="3"/>
  <c r="B83" i="3"/>
  <c r="B84" i="3"/>
  <c r="B85" i="3"/>
  <c r="B87" i="3"/>
  <c r="C14" i="5" s="1"/>
  <c r="B88" i="3"/>
  <c r="B89" i="3"/>
  <c r="C13" i="3"/>
  <c r="C14" i="3"/>
  <c r="C15" i="3"/>
  <c r="C17" i="3"/>
  <c r="C18" i="3"/>
  <c r="C19" i="3"/>
  <c r="C20" i="3"/>
  <c r="C21" i="3"/>
  <c r="C22" i="3"/>
  <c r="C23" i="3"/>
  <c r="C24" i="3"/>
  <c r="C25" i="3"/>
  <c r="C26" i="3"/>
  <c r="C27" i="3"/>
  <c r="C28" i="3"/>
  <c r="C30" i="3"/>
  <c r="C31" i="3"/>
  <c r="C33" i="3"/>
  <c r="C35" i="3"/>
  <c r="C37" i="3"/>
  <c r="C38" i="3"/>
  <c r="C39" i="3"/>
  <c r="C41" i="3"/>
  <c r="C42" i="3"/>
  <c r="C43" i="3"/>
  <c r="C44" i="3"/>
  <c r="C45" i="3"/>
  <c r="C47" i="3"/>
  <c r="C48" i="3"/>
  <c r="C49" i="3"/>
  <c r="C50" i="3"/>
  <c r="C51" i="3"/>
  <c r="C52" i="3"/>
  <c r="C53" i="3"/>
  <c r="C55" i="3"/>
  <c r="C56" i="3"/>
  <c r="C57" i="3"/>
  <c r="C59" i="3"/>
  <c r="C61" i="3"/>
  <c r="C63" i="3"/>
  <c r="C65" i="3"/>
  <c r="C67" i="3"/>
  <c r="C68" i="3"/>
  <c r="C69" i="3"/>
  <c r="C71" i="3"/>
  <c r="C72" i="3"/>
  <c r="C73" i="3"/>
  <c r="C74" i="3"/>
  <c r="C75" i="3"/>
  <c r="C79" i="3"/>
  <c r="C81" i="3"/>
  <c r="B13" i="5" s="1"/>
  <c r="C82" i="3"/>
  <c r="C83" i="3"/>
  <c r="C84" i="3"/>
  <c r="C85" i="3"/>
  <c r="C87" i="3"/>
  <c r="C88" i="3"/>
  <c r="C89" i="3"/>
  <c r="C11" i="3"/>
  <c r="N13" i="3" l="1"/>
  <c r="K13" i="3"/>
  <c r="Y34" i="2" l="1"/>
  <c r="Y33" i="2"/>
  <c r="Y35" i="2"/>
  <c r="Y36" i="2"/>
  <c r="Y37" i="2"/>
  <c r="Y38" i="2"/>
  <c r="Y39" i="2"/>
  <c r="Y40" i="2"/>
  <c r="Y41" i="2"/>
  <c r="Y42" i="2"/>
  <c r="Y43" i="2"/>
  <c r="Y32" i="2"/>
  <c r="K30" i="3" l="1"/>
  <c r="E30" i="3" s="1"/>
  <c r="F73" i="3" l="1"/>
  <c r="F12" i="3"/>
  <c r="N89" i="3"/>
  <c r="D89" i="3" s="1"/>
  <c r="N88" i="3"/>
  <c r="D88" i="3" s="1"/>
  <c r="N87" i="3"/>
  <c r="D87" i="3" s="1"/>
  <c r="N84" i="3"/>
  <c r="D84" i="3" s="1"/>
  <c r="N83" i="3"/>
  <c r="D83" i="3" s="1"/>
  <c r="N82" i="3"/>
  <c r="D82" i="3" s="1"/>
  <c r="N81" i="3"/>
  <c r="D81" i="3" s="1"/>
  <c r="N79" i="3"/>
  <c r="D79" i="3" s="1"/>
  <c r="N75" i="3"/>
  <c r="D75" i="3" s="1"/>
  <c r="N74" i="3"/>
  <c r="D74" i="3" s="1"/>
  <c r="N72" i="3"/>
  <c r="D72" i="3" s="1"/>
  <c r="N71" i="3"/>
  <c r="D71" i="3" s="1"/>
  <c r="N69" i="3"/>
  <c r="D69" i="3" s="1"/>
  <c r="N68" i="3"/>
  <c r="D68" i="3" s="1"/>
  <c r="N67" i="3"/>
  <c r="D67" i="3" s="1"/>
  <c r="N65" i="3"/>
  <c r="D65" i="3" s="1"/>
  <c r="N63" i="3"/>
  <c r="D63" i="3" s="1"/>
  <c r="N61" i="3"/>
  <c r="D61" i="3" s="1"/>
  <c r="N59" i="3"/>
  <c r="D59" i="3" s="1"/>
  <c r="N57" i="3"/>
  <c r="D57" i="3" s="1"/>
  <c r="N56" i="3"/>
  <c r="D56" i="3" s="1"/>
  <c r="N55" i="3"/>
  <c r="D55" i="3" s="1"/>
  <c r="N53" i="3"/>
  <c r="D53" i="3" s="1"/>
  <c r="N52" i="3"/>
  <c r="D52" i="3" s="1"/>
  <c r="N51" i="3"/>
  <c r="D51" i="3" s="1"/>
  <c r="N50" i="3"/>
  <c r="D50" i="3" s="1"/>
  <c r="N49" i="3"/>
  <c r="D49" i="3" s="1"/>
  <c r="N48" i="3"/>
  <c r="D48" i="3" s="1"/>
  <c r="N47" i="3"/>
  <c r="D47" i="3" s="1"/>
  <c r="N45" i="3"/>
  <c r="D45" i="3" s="1"/>
  <c r="N44" i="3"/>
  <c r="D44" i="3" s="1"/>
  <c r="N43" i="3"/>
  <c r="D43" i="3" s="1"/>
  <c r="N42" i="3"/>
  <c r="D42" i="3" s="1"/>
  <c r="N41" i="3"/>
  <c r="D41" i="3" s="1"/>
  <c r="N39" i="3"/>
  <c r="D39" i="3" s="1"/>
  <c r="N38" i="3"/>
  <c r="D38" i="3" s="1"/>
  <c r="N37" i="3"/>
  <c r="D37" i="3" s="1"/>
  <c r="N35" i="3"/>
  <c r="D35" i="3" s="1"/>
  <c r="D33" i="3"/>
  <c r="N31" i="3"/>
  <c r="D31" i="3" s="1"/>
  <c r="N30" i="3"/>
  <c r="D30" i="3" s="1"/>
  <c r="N28" i="3"/>
  <c r="D28" i="3" s="1"/>
  <c r="N27" i="3"/>
  <c r="D27" i="3" s="1"/>
  <c r="N26" i="3"/>
  <c r="D26" i="3" s="1"/>
  <c r="N25" i="3"/>
  <c r="D25" i="3" s="1"/>
  <c r="N24" i="3"/>
  <c r="D24" i="3" s="1"/>
  <c r="N23" i="3"/>
  <c r="D23" i="3" s="1"/>
  <c r="N22" i="3"/>
  <c r="D22" i="3" s="1"/>
  <c r="N21" i="3"/>
  <c r="D21" i="3" s="1"/>
  <c r="N20" i="3"/>
  <c r="D20" i="3" s="1"/>
  <c r="N19" i="3"/>
  <c r="D19" i="3" s="1"/>
  <c r="N18" i="3"/>
  <c r="D18" i="3" s="1"/>
  <c r="N17" i="3"/>
  <c r="D17" i="3" s="1"/>
  <c r="N15" i="3"/>
  <c r="D15" i="3" s="1"/>
  <c r="N14" i="3"/>
  <c r="D14" i="3" s="1"/>
  <c r="D13" i="3"/>
  <c r="D11" i="3"/>
  <c r="F11" i="3" s="1"/>
  <c r="K89" i="3"/>
  <c r="E89" i="3" s="1"/>
  <c r="K88" i="3"/>
  <c r="E88" i="3" s="1"/>
  <c r="K87" i="3"/>
  <c r="E87" i="3" s="1"/>
  <c r="K84" i="3"/>
  <c r="E84" i="3" s="1"/>
  <c r="K83" i="3"/>
  <c r="E83" i="3" s="1"/>
  <c r="K82" i="3"/>
  <c r="E82" i="3" s="1"/>
  <c r="K81" i="3"/>
  <c r="E81" i="3" s="1"/>
  <c r="K79" i="3"/>
  <c r="E79" i="3" s="1"/>
  <c r="K75" i="3"/>
  <c r="E75" i="3" s="1"/>
  <c r="K74" i="3"/>
  <c r="E74" i="3" s="1"/>
  <c r="K72" i="3"/>
  <c r="E72" i="3" s="1"/>
  <c r="K71" i="3"/>
  <c r="E71" i="3" s="1"/>
  <c r="K69" i="3"/>
  <c r="E69" i="3" s="1"/>
  <c r="K68" i="3"/>
  <c r="E68" i="3" s="1"/>
  <c r="K67" i="3"/>
  <c r="E67" i="3" s="1"/>
  <c r="K65" i="3"/>
  <c r="E65" i="3" s="1"/>
  <c r="K63" i="3"/>
  <c r="E63" i="3" s="1"/>
  <c r="E61" i="3"/>
  <c r="K59" i="3"/>
  <c r="E59" i="3" s="1"/>
  <c r="K57" i="3"/>
  <c r="E57" i="3" s="1"/>
  <c r="K56" i="3"/>
  <c r="E56" i="3" s="1"/>
  <c r="K55" i="3"/>
  <c r="E55" i="3" s="1"/>
  <c r="K53" i="3"/>
  <c r="E53" i="3" s="1"/>
  <c r="K52" i="3"/>
  <c r="E52" i="3" s="1"/>
  <c r="K51" i="3"/>
  <c r="E51" i="3" s="1"/>
  <c r="K50" i="3"/>
  <c r="E50" i="3" s="1"/>
  <c r="K49" i="3"/>
  <c r="E49" i="3" s="1"/>
  <c r="K48" i="3"/>
  <c r="E48" i="3" s="1"/>
  <c r="K47" i="3"/>
  <c r="E47" i="3" s="1"/>
  <c r="K45" i="3"/>
  <c r="E45" i="3" s="1"/>
  <c r="K44" i="3"/>
  <c r="E44" i="3" s="1"/>
  <c r="K43" i="3"/>
  <c r="E43" i="3" s="1"/>
  <c r="K42" i="3"/>
  <c r="E42" i="3" s="1"/>
  <c r="K41" i="3"/>
  <c r="E41" i="3" s="1"/>
  <c r="K39" i="3"/>
  <c r="E39" i="3" s="1"/>
  <c r="K38" i="3"/>
  <c r="E38" i="3" s="1"/>
  <c r="K37" i="3"/>
  <c r="E37" i="3" s="1"/>
  <c r="K35" i="3"/>
  <c r="E35" i="3" s="1"/>
  <c r="E33" i="3"/>
  <c r="K31" i="3"/>
  <c r="E31" i="3" s="1"/>
  <c r="K28" i="3"/>
  <c r="E28" i="3" s="1"/>
  <c r="K27" i="3"/>
  <c r="E27" i="3" s="1"/>
  <c r="K26" i="3"/>
  <c r="E26" i="3" s="1"/>
  <c r="K25" i="3"/>
  <c r="E25" i="3" s="1"/>
  <c r="K24" i="3"/>
  <c r="E24" i="3" s="1"/>
  <c r="K23" i="3"/>
  <c r="E23" i="3" s="1"/>
  <c r="K22" i="3"/>
  <c r="E22" i="3" s="1"/>
  <c r="K21" i="3"/>
  <c r="E21" i="3" s="1"/>
  <c r="K20" i="3"/>
  <c r="E20" i="3" s="1"/>
  <c r="K19" i="3"/>
  <c r="E19" i="3" s="1"/>
  <c r="K18" i="3"/>
  <c r="E18" i="3" s="1"/>
  <c r="K17" i="3"/>
  <c r="E17" i="3" s="1"/>
  <c r="K15" i="3"/>
  <c r="E15" i="3" s="1"/>
  <c r="K14" i="3"/>
  <c r="E14" i="3" s="1"/>
  <c r="E13" i="3"/>
  <c r="F19" i="3" l="1"/>
  <c r="F89" i="3"/>
  <c r="F88" i="3"/>
  <c r="F87" i="3"/>
  <c r="F84" i="3"/>
  <c r="F83" i="3"/>
  <c r="F82" i="3"/>
  <c r="F81" i="3"/>
  <c r="F79" i="3"/>
  <c r="F75" i="3"/>
  <c r="F74" i="3"/>
  <c r="F72" i="3"/>
  <c r="F71" i="3"/>
  <c r="F69" i="3"/>
  <c r="F68" i="3"/>
  <c r="F67" i="3"/>
  <c r="F65" i="3"/>
  <c r="F63" i="3"/>
  <c r="F61" i="3"/>
  <c r="F59" i="3"/>
  <c r="F57" i="3"/>
  <c r="F56" i="3"/>
  <c r="F55" i="3"/>
  <c r="F53" i="3"/>
  <c r="F52" i="3"/>
  <c r="F51" i="3"/>
  <c r="F50" i="3"/>
  <c r="F49" i="3"/>
  <c r="F48" i="3"/>
  <c r="F47" i="3"/>
  <c r="F45" i="3"/>
  <c r="F44" i="3"/>
  <c r="F43" i="3"/>
  <c r="F42" i="3"/>
  <c r="F41" i="3"/>
  <c r="F39" i="3"/>
  <c r="F38" i="3"/>
  <c r="F37" i="3"/>
  <c r="F35" i="3"/>
  <c r="F33" i="3"/>
  <c r="F31" i="3"/>
  <c r="F30" i="3"/>
  <c r="F28" i="3"/>
  <c r="F27" i="3"/>
  <c r="F26" i="3"/>
  <c r="F25" i="3"/>
  <c r="F24" i="3"/>
  <c r="F23" i="3"/>
  <c r="F22" i="3"/>
  <c r="F21" i="3"/>
  <c r="F20" i="3"/>
  <c r="F18" i="3"/>
  <c r="F17" i="3"/>
  <c r="F15" i="3"/>
  <c r="F14" i="3"/>
  <c r="F13" i="3"/>
  <c r="Q50" i="2" l="1"/>
  <c r="Q48" i="2"/>
  <c r="Q46" i="2"/>
  <c r="R46" i="2" s="1"/>
  <c r="Q44" i="2"/>
  <c r="Q42" i="2"/>
  <c r="Q40" i="2"/>
  <c r="Q38" i="2"/>
  <c r="Q36" i="2"/>
  <c r="Q34" i="2"/>
  <c r="Q32" i="2"/>
  <c r="C13" i="5"/>
  <c r="C12" i="5"/>
  <c r="C11" i="5"/>
  <c r="C10" i="5"/>
  <c r="C9" i="5"/>
  <c r="C8" i="5"/>
  <c r="C7" i="5"/>
  <c r="C5" i="5"/>
  <c r="C4" i="5"/>
  <c r="B14" i="5"/>
  <c r="B12" i="5"/>
  <c r="B11" i="5"/>
  <c r="B10" i="5"/>
  <c r="B9" i="5"/>
  <c r="B8" i="5"/>
  <c r="B7" i="5"/>
  <c r="B6" i="5"/>
  <c r="B5" i="5"/>
  <c r="B4" i="5"/>
  <c r="R32" i="2" l="1"/>
  <c r="D32" i="2" s="1"/>
  <c r="R40" i="2"/>
  <c r="D40" i="2" s="1"/>
  <c r="R34" i="2"/>
  <c r="D34" i="2" s="1"/>
  <c r="R50" i="2"/>
  <c r="D50" i="2" s="1"/>
  <c r="H38" i="2"/>
  <c r="H56" i="2"/>
  <c r="H48" i="2"/>
  <c r="R48" i="2"/>
  <c r="D48" i="2" s="1"/>
  <c r="R36" i="2"/>
  <c r="D36" i="2" s="1"/>
  <c r="R38" i="2"/>
  <c r="D38" i="2" s="1"/>
  <c r="H46" i="2"/>
  <c r="R42" i="2"/>
  <c r="D42" i="2" s="1"/>
  <c r="D46" i="2"/>
  <c r="R44" i="2"/>
  <c r="D44" i="2" s="1"/>
  <c r="H36" i="2"/>
  <c r="H44" i="2"/>
  <c r="H40" i="2"/>
  <c r="H34" i="2"/>
  <c r="H42" i="2"/>
  <c r="H50" i="2"/>
</calcChain>
</file>

<file path=xl/sharedStrings.xml><?xml version="1.0" encoding="utf-8"?>
<sst xmlns="http://schemas.openxmlformats.org/spreadsheetml/2006/main" count="288" uniqueCount="169">
  <si>
    <t>PPP</t>
  </si>
  <si>
    <t>Inflation</t>
  </si>
  <si>
    <t>Purchasing Power</t>
  </si>
  <si>
    <t xml:space="preserve">Rate </t>
  </si>
  <si>
    <t>of the Peso</t>
  </si>
  <si>
    <t>Region</t>
  </si>
  <si>
    <t>(IR)</t>
  </si>
  <si>
    <t>(PPP)</t>
  </si>
  <si>
    <t>and</t>
  </si>
  <si>
    <t>Province</t>
  </si>
  <si>
    <t xml:space="preserve"> BICOL REGION</t>
  </si>
  <si>
    <t xml:space="preserve">     Albay</t>
  </si>
  <si>
    <t xml:space="preserve">     Camarines Norte</t>
  </si>
  <si>
    <t xml:space="preserve">     Camarines Sur</t>
  </si>
  <si>
    <t xml:space="preserve">     Catanduanes</t>
  </si>
  <si>
    <t xml:space="preserve">     Masbate</t>
  </si>
  <si>
    <t xml:space="preserve">     Sorsogon</t>
  </si>
  <si>
    <t>Commodity/Service Group</t>
  </si>
  <si>
    <t xml:space="preserve">                All Items</t>
  </si>
  <si>
    <t>Commodity/</t>
  </si>
  <si>
    <t>Service Group</t>
  </si>
  <si>
    <t xml:space="preserve">  Albay</t>
  </si>
  <si>
    <t xml:space="preserve">  Camarines Norte</t>
  </si>
  <si>
    <t xml:space="preserve">  Camarines Sur</t>
  </si>
  <si>
    <t xml:space="preserve">  Catanduanes</t>
  </si>
  <si>
    <t xml:space="preserve">  Masbate</t>
  </si>
  <si>
    <t xml:space="preserve">  Sorsogon</t>
  </si>
  <si>
    <t xml:space="preserve">  I.   Food and Non-Alcoholic Beverages</t>
  </si>
  <si>
    <t xml:space="preserve">  II.  Alcoholic Beverages and Tobacco</t>
  </si>
  <si>
    <t xml:space="preserve">  III.  Clothing and Footwear</t>
  </si>
  <si>
    <t xml:space="preserve">  IV.  Housing, Water, Electricity, Gas and</t>
  </si>
  <si>
    <t xml:space="preserve">         Other Fuels</t>
  </si>
  <si>
    <t xml:space="preserve">  V.  Furnishings, Household Equipment and</t>
  </si>
  <si>
    <t xml:space="preserve">  VI.  Health</t>
  </si>
  <si>
    <t xml:space="preserve">  VII. Transport  </t>
  </si>
  <si>
    <t xml:space="preserve">        and Services</t>
  </si>
  <si>
    <t xml:space="preserve"> </t>
  </si>
  <si>
    <t>Health</t>
  </si>
  <si>
    <t>Transport</t>
  </si>
  <si>
    <t>Alcoholic Beverages &amp; Tobacco</t>
  </si>
  <si>
    <t>Clothing &amp; Footwear</t>
  </si>
  <si>
    <t>ALL ITEMS</t>
  </si>
  <si>
    <t xml:space="preserve">   * Food</t>
  </si>
  <si>
    <t xml:space="preserve">      Oils and Fats</t>
  </si>
  <si>
    <t xml:space="preserve">    * Non-alcoholic Beverages</t>
  </si>
  <si>
    <t>II. ALCOHOLIC BEVERAGES AND TOBACCO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</si>
  <si>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</si>
  <si>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</si>
  <si>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</si>
  <si>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</si>
  <si>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</si>
  <si>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</si>
  <si>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</si>
  <si>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</si>
  <si>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</si>
  <si>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</si>
  <si>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</si>
  <si>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</si>
  <si>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</si>
  <si>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</si>
  <si>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</si>
  <si>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</si>
  <si>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</si>
  <si>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</si>
  <si>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Newspapers, Books and Stationery</t>
  </si>
  <si>
    <t xml:space="preserve">    Secondary Education</t>
  </si>
  <si>
    <t xml:space="preserve">    Tertiary Education</t>
  </si>
  <si>
    <t xml:space="preserve">   Personal Care</t>
  </si>
  <si>
    <t>Housing, Water, Electricity, Gas &amp; Other Fuels</t>
  </si>
  <si>
    <t xml:space="preserve">Furnishing, HH Equipment </t>
  </si>
  <si>
    <t>Albay</t>
  </si>
  <si>
    <t>Cam. Norte</t>
  </si>
  <si>
    <t>Cam. Sur</t>
  </si>
  <si>
    <t>Catanduanes</t>
  </si>
  <si>
    <t>Sorsogon</t>
  </si>
  <si>
    <t>Masbate</t>
  </si>
  <si>
    <t>Region V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</si>
  <si>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</si>
  <si>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</si>
  <si>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</si>
  <si>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</si>
  <si>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</si>
  <si>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</si>
  <si>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</si>
  <si>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</si>
  <si>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</si>
  <si>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I. FOOD AND NON-ALCOHOLIC BEVERAGES</t>
  </si>
  <si>
    <t/>
  </si>
  <si>
    <t>Food &amp; Non-Alcoholic Beverages</t>
  </si>
  <si>
    <t>March</t>
  </si>
  <si>
    <t>(2018=100)</t>
  </si>
  <si>
    <t xml:space="preserve">        Routine Household Maintenance</t>
  </si>
  <si>
    <t xml:space="preserve">  VIII. Information and Communication  </t>
  </si>
  <si>
    <t xml:space="preserve">  IX. Recreation, Sport and Culture</t>
  </si>
  <si>
    <t xml:space="preserve">  X. Education Services</t>
  </si>
  <si>
    <t xml:space="preserve">  XI. Restaurants and Accommodation</t>
  </si>
  <si>
    <t xml:space="preserve">        Services</t>
  </si>
  <si>
    <t xml:space="preserve">       Services</t>
  </si>
  <si>
    <t xml:space="preserve">  XII. Financial Services</t>
  </si>
  <si>
    <t xml:space="preserve">  XIII. Personal Care, and Miscellaneous Goods</t>
  </si>
  <si>
    <t xml:space="preserve">       Routine Household Maintenance</t>
  </si>
  <si>
    <t>..</t>
  </si>
  <si>
    <t>Flour, Bread and Other Bakery Products, Pasta Products,  and Other Cereals</t>
  </si>
  <si>
    <t xml:space="preserve">       Cereals and Cereal Products</t>
  </si>
  <si>
    <t xml:space="preserve">        Cereals</t>
  </si>
  <si>
    <t xml:space="preserve">           Rice</t>
  </si>
  <si>
    <t xml:space="preserve">           Corn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</si>
  <si>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</si>
  <si>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</si>
  <si>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</si>
  <si>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</si>
  <si>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Vegetables, Tubers, Cooking Bananas and Pulses</t>
  </si>
  <si>
    <t xml:space="preserve">      Sugar, Confectionery and Desserts</t>
  </si>
  <si>
    <t xml:space="preserve">      Ready-Made Food and Other Food Products N.E.C.</t>
  </si>
  <si>
    <t xml:space="preserve">   Other Vegetable-Based Tobacco Products</t>
  </si>
  <si>
    <t xml:space="preserve">     Maintenance, Repair and Security of the Dwelling</t>
  </si>
  <si>
    <t>V. FURNISHINGS, HOUSEHOLD EQUIPMENT AND ROUTINE HOUSEHOLD MAINTENANCE</t>
  </si>
  <si>
    <t xml:space="preserve">    Furniture and Furnishings, and Loose Carpets</t>
  </si>
  <si>
    <t xml:space="preserve">     Medicines and Health Products</t>
  </si>
  <si>
    <t xml:space="preserve">     Outpatient Care Services</t>
  </si>
  <si>
    <t xml:space="preserve">     Inpatient Care Services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</si>
  <si>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</si>
  <si>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</si>
  <si>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</si>
  <si>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</si>
  <si>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</si>
  <si>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</si>
  <si>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</si>
  <si>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>IX. RECREATION, SPORT AND CULTURE</t>
  </si>
  <si>
    <t xml:space="preserve">    Recreational Durables</t>
  </si>
  <si>
    <t xml:space="preserve">    Other Recreational Goods</t>
  </si>
  <si>
    <t xml:space="preserve">    Garden Products and Pets</t>
  </si>
  <si>
    <t xml:space="preserve">    Recreational Services</t>
  </si>
  <si>
    <t xml:space="preserve">    Cultural Goods</t>
  </si>
  <si>
    <t xml:space="preserve">    Cultural Services</t>
  </si>
  <si>
    <t xml:space="preserve">    Package Holidays</t>
  </si>
  <si>
    <t>X. EDUCATION SERVICES</t>
  </si>
  <si>
    <t xml:space="preserve">    Early Childhood and Primary Education</t>
  </si>
  <si>
    <t xml:space="preserve">    Education Not Definable by Level</t>
  </si>
  <si>
    <t>XI. RESTAURANTS AND ACCOMMODATION SERVICES</t>
  </si>
  <si>
    <t xml:space="preserve">   Food and Beverage Serving Services</t>
  </si>
  <si>
    <t xml:space="preserve">   Accommodation Services</t>
  </si>
  <si>
    <t>XII. FINANCIAL SERVICES</t>
  </si>
  <si>
    <t xml:space="preserve">    Financial Services</t>
  </si>
  <si>
    <t>XIII. PERSONAL CARE, AND MISCELLANEOUS GOODS AND SERVICES</t>
  </si>
  <si>
    <t xml:space="preserve">   Other Personal Effects</t>
  </si>
  <si>
    <t xml:space="preserve">   Other Services</t>
  </si>
  <si>
    <t>Information and Communication</t>
  </si>
  <si>
    <t>Recreation, Sport &amp; Culture</t>
  </si>
  <si>
    <t>Education Services</t>
  </si>
  <si>
    <t>Restaurant and Accommodation Services</t>
  </si>
  <si>
    <t>Financial Services</t>
  </si>
  <si>
    <t>Personal Care, and Misc Goods and Services</t>
  </si>
  <si>
    <t>July</t>
  </si>
  <si>
    <t>June</t>
  </si>
  <si>
    <t>Table 2.  Inflation Rate (IR) and Purchasing Power of the Peso (PPP) in Bicol Region,</t>
  </si>
  <si>
    <t>Rice</t>
  </si>
  <si>
    <t>Corn</t>
  </si>
  <si>
    <t>Monthly</t>
  </si>
  <si>
    <t>Percent Change</t>
  </si>
  <si>
    <t>Table 5.  Consumer Price Index and Monthly Percent Change For All Income Households</t>
  </si>
  <si>
    <t>Table 4.  Consumer Price Index for All Income Households in Bicol Region,</t>
  </si>
  <si>
    <t>Jan 2024</t>
  </si>
  <si>
    <t>Table 1.  Year-on-Year Inflation Rates of Selected Food Items in Percent, June 2023,</t>
  </si>
  <si>
    <t>May 2024 and June 2024: Bicol Region</t>
  </si>
  <si>
    <t>by Province: June 2023, May 2024 and June 2024</t>
  </si>
  <si>
    <t>Table 3.  Year-on-Year Inflation Rate (IR) by Commodity/Service Group, June 2023,</t>
  </si>
  <si>
    <t>by Commodity Group: May 2024 and June 2024</t>
  </si>
  <si>
    <t xml:space="preserve">           by Province and by Commodity/Service Group: 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</si>
</sst>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mmmm\ yyyy"/>
    <numFmt numFmtId="167" formatCode="mmm\ yyyy"/>
    <numFmt numFmtId="168" formatCode="0.0_)"/>
    <numFmt numFmtId="169" formatCode="_(* #,##0.0_);_(* \(#,##0.0\);_(* &quot;-&quot;??_);_(@_)"/>
    <numFmt numFmtId="170" formatCode="0.0;\-0.0;;@"/>
    <numFmt numFmtId="171" formatCode="General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Courier New"/>
      <family val="3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rgb="FF0000CC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4">
    <xf numFmtId="0" fontId="0" fillId="0" borderId="0"/>
    <xf numFmtId="0" fontId="16" fillId="0" borderId="0"/>
    <xf numFmtId="0" fontId="24" fillId="0" borderId="0" applyNumberFormat="0" applyFill="0" applyBorder="0" applyAlignment="0" applyProtection="0">
      <alignment vertical="top"/>
      <protection locked="0"/>
    </xf>
    <xf numFmtId="168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15" applyNumberFormat="0" applyAlignment="0" applyProtection="0"/>
    <xf numFmtId="0" fontId="43" fillId="7" borderId="18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15" applyNumberFormat="0" applyAlignment="0" applyProtection="0"/>
    <xf numFmtId="0" fontId="42" fillId="0" borderId="17" applyNumberFormat="0" applyFill="0" applyAlignment="0" applyProtection="0"/>
    <xf numFmtId="0" fontId="38" fillId="4" borderId="0" applyNumberFormat="0" applyBorder="0" applyAlignment="0" applyProtection="0"/>
    <xf numFmtId="0" fontId="30" fillId="8" borderId="19" applyNumberFormat="0" applyFont="0" applyAlignment="0" applyProtection="0"/>
    <xf numFmtId="0" fontId="40" fillId="6" borderId="16" applyNumberFormat="0" applyAlignment="0" applyProtection="0"/>
    <xf numFmtId="0" fontId="32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2" fillId="0" borderId="0"/>
    <xf numFmtId="0" fontId="11" fillId="0" borderId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15" applyNumberFormat="0" applyAlignment="0" applyProtection="0"/>
    <xf numFmtId="0" fontId="40" fillId="6" borderId="16" applyNumberFormat="0" applyAlignment="0" applyProtection="0"/>
    <xf numFmtId="0" fontId="41" fillId="6" borderId="15" applyNumberFormat="0" applyAlignment="0" applyProtection="0"/>
    <xf numFmtId="0" fontId="42" fillId="0" borderId="17" applyNumberFormat="0" applyFill="0" applyAlignment="0" applyProtection="0"/>
    <xf numFmtId="0" fontId="43" fillId="7" borderId="1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8" borderId="19" applyNumberFormat="0" applyFont="0" applyAlignment="0" applyProtection="0"/>
    <xf numFmtId="0" fontId="10" fillId="8" borderId="19" applyNumberFormat="0" applyFont="0" applyAlignment="0" applyProtection="0"/>
    <xf numFmtId="0" fontId="10" fillId="8" borderId="19" applyNumberFormat="0" applyFont="0" applyAlignment="0" applyProtection="0"/>
    <xf numFmtId="0" fontId="9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8" fillId="0" borderId="0" applyNumberFormat="0" applyBorder="0" applyAlignment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49" fillId="0" borderId="0"/>
    <xf numFmtId="0" fontId="49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8" borderId="19" applyNumberFormat="0" applyFont="0" applyAlignment="0" applyProtection="0"/>
    <xf numFmtId="0" fontId="16" fillId="0" borderId="0"/>
    <xf numFmtId="0" fontId="3" fillId="10" borderId="0" applyNumberFormat="0" applyBorder="0" applyAlignment="0" applyProtection="0"/>
    <xf numFmtId="0" fontId="30" fillId="33" borderId="0" applyNumberFormat="0" applyBorder="0" applyAlignment="0" applyProtection="0"/>
    <xf numFmtId="0" fontId="3" fillId="14" borderId="0" applyNumberFormat="0" applyBorder="0" applyAlignment="0" applyProtection="0"/>
    <xf numFmtId="0" fontId="30" fillId="34" borderId="0" applyNumberFormat="0" applyBorder="0" applyAlignment="0" applyProtection="0"/>
    <xf numFmtId="0" fontId="3" fillId="18" borderId="0" applyNumberFormat="0" applyBorder="0" applyAlignment="0" applyProtection="0"/>
    <xf numFmtId="0" fontId="30" fillId="35" borderId="0" applyNumberFormat="0" applyBorder="0" applyAlignment="0" applyProtection="0"/>
    <xf numFmtId="0" fontId="3" fillId="22" borderId="0" applyNumberFormat="0" applyBorder="0" applyAlignment="0" applyProtection="0"/>
    <xf numFmtId="0" fontId="30" fillId="36" borderId="0" applyNumberFormat="0" applyBorder="0" applyAlignment="0" applyProtection="0"/>
    <xf numFmtId="0" fontId="3" fillId="26" borderId="0" applyNumberFormat="0" applyBorder="0" applyAlignment="0" applyProtection="0"/>
    <xf numFmtId="0" fontId="30" fillId="37" borderId="0" applyNumberFormat="0" applyBorder="0" applyAlignment="0" applyProtection="0"/>
    <xf numFmtId="0" fontId="3" fillId="30" borderId="0" applyNumberFormat="0" applyBorder="0" applyAlignment="0" applyProtection="0"/>
    <xf numFmtId="0" fontId="30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9" borderId="0" applyNumberFormat="0" applyBorder="0" applyAlignment="0" applyProtection="0"/>
    <xf numFmtId="0" fontId="3" fillId="15" borderId="0" applyNumberFormat="0" applyBorder="0" applyAlignment="0" applyProtection="0"/>
    <xf numFmtId="0" fontId="30" fillId="40" borderId="0" applyNumberFormat="0" applyBorder="0" applyAlignment="0" applyProtection="0"/>
    <xf numFmtId="0" fontId="3" fillId="19" borderId="0" applyNumberFormat="0" applyBorder="0" applyAlignment="0" applyProtection="0"/>
    <xf numFmtId="0" fontId="30" fillId="41" borderId="0" applyNumberFormat="0" applyBorder="0" applyAlignment="0" applyProtection="0"/>
    <xf numFmtId="0" fontId="3" fillId="23" borderId="0" applyNumberFormat="0" applyBorder="0" applyAlignment="0" applyProtection="0"/>
    <xf numFmtId="0" fontId="30" fillId="36" borderId="0" applyNumberFormat="0" applyBorder="0" applyAlignment="0" applyProtection="0"/>
    <xf numFmtId="0" fontId="3" fillId="27" borderId="0" applyNumberFormat="0" applyBorder="0" applyAlignment="0" applyProtection="0"/>
    <xf numFmtId="0" fontId="30" fillId="39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171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</cellStyleXfs>
  <cellXfs count="122">
    <xf numFmtId="0" fontId="0" fillId="0" borderId="0" xfId="0"/>
    <xf numFmtId="166" fontId="0" fillId="0" borderId="0" xfId="0" applyNumberFormat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/>
    <xf numFmtId="0" fontId="17" fillId="0" borderId="0" xfId="0" applyFont="1" applyAlignment="1">
      <alignment horizontal="centerContinuous"/>
    </xf>
    <xf numFmtId="165" fontId="16" fillId="0" borderId="0" xfId="0" applyNumberFormat="1" applyFont="1"/>
    <xf numFmtId="0" fontId="18" fillId="0" borderId="1" xfId="0" applyFont="1" applyBorder="1"/>
    <xf numFmtId="0" fontId="16" fillId="0" borderId="2" xfId="0" applyFont="1" applyBorder="1"/>
    <xf numFmtId="0" fontId="18" fillId="0" borderId="1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18" fillId="0" borderId="4" xfId="0" applyFont="1" applyBorder="1"/>
    <xf numFmtId="0" fontId="16" fillId="0" borderId="5" xfId="0" applyFont="1" applyBorder="1"/>
    <xf numFmtId="0" fontId="18" fillId="0" borderId="4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16" fillId="0" borderId="7" xfId="0" applyFont="1" applyBorder="1" applyAlignment="1">
      <alignment horizontal="centerContinuous"/>
    </xf>
    <xf numFmtId="0" fontId="18" fillId="0" borderId="8" xfId="0" applyFont="1" applyBorder="1" applyAlignment="1">
      <alignment horizontal="centerContinuous"/>
    </xf>
    <xf numFmtId="0" fontId="18" fillId="0" borderId="9" xfId="0" applyFont="1" applyBorder="1"/>
    <xf numFmtId="0" fontId="16" fillId="0" borderId="9" xfId="0" applyFont="1" applyBorder="1"/>
    <xf numFmtId="0" fontId="18" fillId="0" borderId="6" xfId="0" applyFont="1" applyBorder="1" applyAlignment="1">
      <alignment horizontal="center"/>
    </xf>
    <xf numFmtId="0" fontId="16" fillId="0" borderId="8" xfId="0" applyFont="1" applyBorder="1"/>
    <xf numFmtId="0" fontId="18" fillId="0" borderId="10" xfId="0" applyFont="1" applyBorder="1"/>
    <xf numFmtId="0" fontId="16" fillId="0" borderId="1" xfId="0" applyFont="1" applyBorder="1"/>
    <xf numFmtId="165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6" fillId="0" borderId="4" xfId="0" applyFont="1" applyBorder="1"/>
    <xf numFmtId="165" fontId="16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6" xfId="0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8" xfId="0" applyFont="1" applyBorder="1" applyAlignment="1">
      <alignment horizontal="center"/>
    </xf>
    <xf numFmtId="0" fontId="16" fillId="0" borderId="3" xfId="0" applyFont="1" applyBorder="1"/>
    <xf numFmtId="0" fontId="18" fillId="0" borderId="0" xfId="0" applyFont="1" applyAlignment="1">
      <alignment horizontal="centerContinuous"/>
    </xf>
    <xf numFmtId="166" fontId="18" fillId="0" borderId="11" xfId="0" applyNumberFormat="1" applyFont="1" applyBorder="1" applyAlignment="1">
      <alignment horizontal="centerContinuous"/>
    </xf>
    <xf numFmtId="0" fontId="16" fillId="0" borderId="7" xfId="0" applyFont="1" applyBorder="1"/>
    <xf numFmtId="0" fontId="17" fillId="0" borderId="4" xfId="0" applyFont="1" applyBorder="1"/>
    <xf numFmtId="0" fontId="18" fillId="0" borderId="0" xfId="0" applyFont="1"/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4" xfId="0" applyFont="1" applyBorder="1"/>
    <xf numFmtId="2" fontId="20" fillId="0" borderId="0" xfId="0" applyNumberFormat="1" applyFont="1"/>
    <xf numFmtId="165" fontId="20" fillId="0" borderId="0" xfId="0" applyNumberFormat="1" applyFont="1"/>
    <xf numFmtId="166" fontId="20" fillId="0" borderId="0" xfId="0" applyNumberFormat="1" applyFont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0" fontId="16" fillId="0" borderId="11" xfId="0" applyFont="1" applyBorder="1"/>
    <xf numFmtId="165" fontId="16" fillId="0" borderId="1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7" fillId="0" borderId="0" xfId="0" applyFont="1"/>
    <xf numFmtId="0" fontId="22" fillId="0" borderId="1" xfId="0" applyFont="1" applyBorder="1"/>
    <xf numFmtId="165" fontId="16" fillId="0" borderId="11" xfId="0" applyNumberFormat="1" applyFont="1" applyBorder="1"/>
    <xf numFmtId="0" fontId="16" fillId="0" borderId="11" xfId="0" applyFont="1" applyBorder="1" applyAlignment="1">
      <alignment horizontal="center"/>
    </xf>
    <xf numFmtId="165" fontId="16" fillId="0" borderId="4" xfId="0" applyNumberFormat="1" applyFont="1" applyBorder="1"/>
    <xf numFmtId="165" fontId="16" fillId="0" borderId="5" xfId="0" applyNumberFormat="1" applyFont="1" applyBorder="1"/>
    <xf numFmtId="165" fontId="16" fillId="0" borderId="4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8" fontId="25" fillId="0" borderId="0" xfId="0" applyNumberFormat="1" applyFont="1"/>
    <xf numFmtId="169" fontId="16" fillId="0" borderId="0" xfId="5" applyNumberFormat="1" applyFont="1"/>
    <xf numFmtId="169" fontId="16" fillId="0" borderId="0" xfId="5" applyNumberFormat="1" applyFont="1" applyAlignment="1">
      <alignment horizontal="center"/>
    </xf>
    <xf numFmtId="0" fontId="23" fillId="0" borderId="0" xfId="0" applyFont="1"/>
    <xf numFmtId="168" fontId="16" fillId="0" borderId="0" xfId="0" applyNumberFormat="1" applyFont="1"/>
    <xf numFmtId="165" fontId="23" fillId="0" borderId="0" xfId="0" applyNumberFormat="1" applyFont="1" applyAlignment="1">
      <alignment horizontal="center"/>
    </xf>
    <xf numFmtId="165" fontId="23" fillId="0" borderId="0" xfId="0" applyNumberFormat="1" applyFont="1"/>
    <xf numFmtId="0" fontId="29" fillId="0" borderId="0" xfId="0" applyFont="1"/>
    <xf numFmtId="0" fontId="16" fillId="0" borderId="9" xfId="0" applyFont="1" applyBorder="1" applyAlignment="1">
      <alignment horizontal="center"/>
    </xf>
    <xf numFmtId="165" fontId="31" fillId="0" borderId="0" xfId="0" applyNumberFormat="1" applyFont="1"/>
    <xf numFmtId="0" fontId="23" fillId="0" borderId="1" xfId="0" applyFont="1" applyBorder="1"/>
    <xf numFmtId="0" fontId="23" fillId="0" borderId="2" xfId="0" applyFont="1" applyBorder="1"/>
    <xf numFmtId="17" fontId="16" fillId="0" borderId="10" xfId="0" applyNumberFormat="1" applyFont="1" applyBorder="1"/>
    <xf numFmtId="17" fontId="16" fillId="0" borderId="0" xfId="0" applyNumberFormat="1" applyFont="1"/>
    <xf numFmtId="170" fontId="16" fillId="0" borderId="0" xfId="0" applyNumberFormat="1" applyFont="1" applyAlignment="1">
      <alignment horizontal="center"/>
    </xf>
    <xf numFmtId="170" fontId="16" fillId="0" borderId="11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right"/>
    </xf>
    <xf numFmtId="0" fontId="16" fillId="0" borderId="4" xfId="0" applyFont="1" applyBorder="1" applyAlignment="1">
      <alignment horizontal="left" wrapText="1" indent="3"/>
    </xf>
    <xf numFmtId="0" fontId="16" fillId="0" borderId="0" xfId="0" applyFont="1" applyAlignment="1">
      <alignment horizontal="right"/>
    </xf>
    <xf numFmtId="165" fontId="16" fillId="0" borderId="0" xfId="0" applyNumberFormat="1" applyFont="1" applyAlignment="1">
      <alignment horizontal="right"/>
    </xf>
    <xf numFmtId="171" fontId="50" fillId="0" borderId="0" xfId="0" applyNumberFormat="1" applyFont="1" applyAlignment="1" applyProtection="1">
      <alignment horizontal="left"/>
      <protection locked="0"/>
    </xf>
    <xf numFmtId="165" fontId="50" fillId="0" borderId="0" xfId="0" applyNumberFormat="1" applyFont="1"/>
    <xf numFmtId="171" fontId="50" fillId="0" borderId="0" xfId="0" quotePrefix="1" applyNumberFormat="1" applyFont="1" applyAlignment="1" applyProtection="1">
      <alignment horizontal="left"/>
      <protection locked="0"/>
    </xf>
    <xf numFmtId="0" fontId="18" fillId="0" borderId="11" xfId="0" applyFont="1" applyBorder="1"/>
    <xf numFmtId="0" fontId="16" fillId="0" borderId="11" xfId="0" applyFont="1" applyBorder="1" applyAlignment="1">
      <alignment horizontal="left" wrapText="1" indent="3"/>
    </xf>
    <xf numFmtId="0" fontId="16" fillId="0" borderId="11" xfId="0" applyFont="1" applyBorder="1" applyAlignment="1">
      <alignment horizontal="left" wrapText="1" indent="4"/>
    </xf>
    <xf numFmtId="17" fontId="16" fillId="43" borderId="0" xfId="0" applyNumberFormat="1" applyFont="1" applyFill="1"/>
    <xf numFmtId="170" fontId="16" fillId="0" borderId="0" xfId="181" applyNumberFormat="1" applyAlignment="1">
      <alignment horizontal="center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4"/>
    </xf>
    <xf numFmtId="165" fontId="19" fillId="0" borderId="1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166" fontId="18" fillId="0" borderId="5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</cellXfs>
  <cellStyles count="264">
    <cellStyle name="20% - Accent1" xfId="149" builtinId="30" customBuiltin="1"/>
    <cellStyle name="20% - Accent1 2" xfId="6" xr:uid="{00000000-0005-0000-0000-000001000000}"/>
    <cellStyle name="20% - Accent1 2 2" xfId="206" xr:uid="{0C5E4BD8-747B-4AE4-9C40-B7A35CDC8720}"/>
    <cellStyle name="20% - Accent1 2 3" xfId="236" xr:uid="{B5A6981C-04F8-44DD-A140-8BC56755AA5C}"/>
    <cellStyle name="20% - Accent1 3" xfId="47" xr:uid="{00000000-0005-0000-0000-000002000000}"/>
    <cellStyle name="20% - Accent1 3 2" xfId="207" xr:uid="{5671B44C-FA0C-45ED-9A47-79938665AC48}"/>
    <cellStyle name="20% - Accent1 4" xfId="48" xr:uid="{00000000-0005-0000-0000-000003000000}"/>
    <cellStyle name="20% - Accent1 5" xfId="49" xr:uid="{00000000-0005-0000-0000-000004000000}"/>
    <cellStyle name="20% - Accent1 6" xfId="50" xr:uid="{00000000-0005-0000-0000-000005000000}"/>
    <cellStyle name="20% - Accent1 7" xfId="51" xr:uid="{00000000-0005-0000-0000-000006000000}"/>
    <cellStyle name="20% - Accent1 8" xfId="52" xr:uid="{00000000-0005-0000-0000-000007000000}"/>
    <cellStyle name="20% - Accent1 9" xfId="248" xr:uid="{4FC099EA-3D4A-45B8-AF8F-5A0F1BB6CAA5}"/>
    <cellStyle name="20% - Accent2" xfId="153" builtinId="34" customBuiltin="1"/>
    <cellStyle name="20% - Accent2 2" xfId="7" xr:uid="{00000000-0005-0000-0000-000009000000}"/>
    <cellStyle name="20% - Accent2 2 2" xfId="208" xr:uid="{F2FC5C42-E603-4087-A1FD-DC7F734531D2}"/>
    <cellStyle name="20% - Accent2 2 3" xfId="237" xr:uid="{F0363E78-275D-4B0E-B3D5-B84A92076CE6}"/>
    <cellStyle name="20% - Accent2 3" xfId="53" xr:uid="{00000000-0005-0000-0000-00000A000000}"/>
    <cellStyle name="20% - Accent2 3 2" xfId="209" xr:uid="{9AED9541-C14D-43F8-B2D2-634D34067EB2}"/>
    <cellStyle name="20% - Accent2 4" xfId="54" xr:uid="{00000000-0005-0000-0000-00000B000000}"/>
    <cellStyle name="20% - Accent2 5" xfId="55" xr:uid="{00000000-0005-0000-0000-00000C000000}"/>
    <cellStyle name="20% - Accent2 6" xfId="56" xr:uid="{00000000-0005-0000-0000-00000D000000}"/>
    <cellStyle name="20% - Accent2 7" xfId="57" xr:uid="{00000000-0005-0000-0000-00000E000000}"/>
    <cellStyle name="20% - Accent2 8" xfId="58" xr:uid="{00000000-0005-0000-0000-00000F000000}"/>
    <cellStyle name="20% - Accent2 9" xfId="249" xr:uid="{B7EA1A7F-D6AE-4814-8CEE-D58C2C1A30AA}"/>
    <cellStyle name="20% - Accent3" xfId="157" builtinId="38" customBuiltin="1"/>
    <cellStyle name="20% - Accent3 2" xfId="8" xr:uid="{00000000-0005-0000-0000-000011000000}"/>
    <cellStyle name="20% - Accent3 2 2" xfId="210" xr:uid="{6338B21C-6609-4777-91D4-222F46FA8B24}"/>
    <cellStyle name="20% - Accent3 2 3" xfId="238" xr:uid="{E739BA5F-F854-4612-AE44-6732CDB68441}"/>
    <cellStyle name="20% - Accent3 3" xfId="59" xr:uid="{00000000-0005-0000-0000-000012000000}"/>
    <cellStyle name="20% - Accent3 3 2" xfId="211" xr:uid="{44D2BEC7-755F-4202-9523-BB99D4805565}"/>
    <cellStyle name="20% - Accent3 4" xfId="60" xr:uid="{00000000-0005-0000-0000-000013000000}"/>
    <cellStyle name="20% - Accent3 5" xfId="61" xr:uid="{00000000-0005-0000-0000-000014000000}"/>
    <cellStyle name="20% - Accent3 6" xfId="62" xr:uid="{00000000-0005-0000-0000-000015000000}"/>
    <cellStyle name="20% - Accent3 7" xfId="63" xr:uid="{00000000-0005-0000-0000-000016000000}"/>
    <cellStyle name="20% - Accent3 8" xfId="64" xr:uid="{00000000-0005-0000-0000-000017000000}"/>
    <cellStyle name="20% - Accent3 9" xfId="250" xr:uid="{B8CE67B5-4DD4-4F65-BE5B-7AFE1487C0FA}"/>
    <cellStyle name="20% - Accent4" xfId="161" builtinId="42" customBuiltin="1"/>
    <cellStyle name="20% - Accent4 2" xfId="9" xr:uid="{00000000-0005-0000-0000-000019000000}"/>
    <cellStyle name="20% - Accent4 2 2" xfId="212" xr:uid="{0914A144-FF08-4372-B350-7025957F109A}"/>
    <cellStyle name="20% - Accent4 2 3" xfId="239" xr:uid="{31CAF758-4B23-43D5-9FAA-708F4BA250CB}"/>
    <cellStyle name="20% - Accent4 3" xfId="65" xr:uid="{00000000-0005-0000-0000-00001A000000}"/>
    <cellStyle name="20% - Accent4 3 2" xfId="213" xr:uid="{43F4CD90-640C-4E7B-BD6C-5B8CFE14AB3D}"/>
    <cellStyle name="20% - Accent4 4" xfId="66" xr:uid="{00000000-0005-0000-0000-00001B000000}"/>
    <cellStyle name="20% - Accent4 5" xfId="67" xr:uid="{00000000-0005-0000-0000-00001C000000}"/>
    <cellStyle name="20% - Accent4 6" xfId="68" xr:uid="{00000000-0005-0000-0000-00001D000000}"/>
    <cellStyle name="20% - Accent4 7" xfId="69" xr:uid="{00000000-0005-0000-0000-00001E000000}"/>
    <cellStyle name="20% - Accent4 8" xfId="70" xr:uid="{00000000-0005-0000-0000-00001F000000}"/>
    <cellStyle name="20% - Accent4 9" xfId="251" xr:uid="{D5ED9A90-B457-488A-9ECB-0F8F7D1B9482}"/>
    <cellStyle name="20% - Accent5" xfId="165" builtinId="46" customBuiltin="1"/>
    <cellStyle name="20% - Accent5 2" xfId="10" xr:uid="{00000000-0005-0000-0000-000021000000}"/>
    <cellStyle name="20% - Accent5 2 2" xfId="214" xr:uid="{EE73577C-F52E-4133-AE8A-5FBF38D79ECD}"/>
    <cellStyle name="20% - Accent5 2 3" xfId="240" xr:uid="{EBEC5E4F-F567-48A4-97FA-591BF66D0EF7}"/>
    <cellStyle name="20% - Accent5 3" xfId="71" xr:uid="{00000000-0005-0000-0000-000022000000}"/>
    <cellStyle name="20% - Accent5 3 2" xfId="215" xr:uid="{40D2A445-273F-40F0-8D0E-7A348296B678}"/>
    <cellStyle name="20% - Accent5 4" xfId="72" xr:uid="{00000000-0005-0000-0000-000023000000}"/>
    <cellStyle name="20% - Accent5 5" xfId="73" xr:uid="{00000000-0005-0000-0000-000024000000}"/>
    <cellStyle name="20% - Accent5 6" xfId="74" xr:uid="{00000000-0005-0000-0000-000025000000}"/>
    <cellStyle name="20% - Accent5 7" xfId="75" xr:uid="{00000000-0005-0000-0000-000026000000}"/>
    <cellStyle name="20% - Accent5 8" xfId="76" xr:uid="{00000000-0005-0000-0000-000027000000}"/>
    <cellStyle name="20% - Accent5 9" xfId="252" xr:uid="{16611F8E-2053-4CA9-9FCF-218A2F3D6836}"/>
    <cellStyle name="20% - Accent6" xfId="169" builtinId="50" customBuiltin="1"/>
    <cellStyle name="20% - Accent6 2" xfId="11" xr:uid="{00000000-0005-0000-0000-000029000000}"/>
    <cellStyle name="20% - Accent6 2 2" xfId="216" xr:uid="{4C3BE86E-5F44-4C3D-8487-E16B9E3993F1}"/>
    <cellStyle name="20% - Accent6 2 3" xfId="241" xr:uid="{06D38F1A-CFF9-4DBE-8790-15D34433E326}"/>
    <cellStyle name="20% - Accent6 3" xfId="77" xr:uid="{00000000-0005-0000-0000-00002A000000}"/>
    <cellStyle name="20% - Accent6 3 2" xfId="217" xr:uid="{23F7F4C7-ABF1-461C-B13B-2E9B0598991A}"/>
    <cellStyle name="20% - Accent6 4" xfId="78" xr:uid="{00000000-0005-0000-0000-00002B000000}"/>
    <cellStyle name="20% - Accent6 5" xfId="79" xr:uid="{00000000-0005-0000-0000-00002C000000}"/>
    <cellStyle name="20% - Accent6 6" xfId="80" xr:uid="{00000000-0005-0000-0000-00002D000000}"/>
    <cellStyle name="20% - Accent6 7" xfId="81" xr:uid="{00000000-0005-0000-0000-00002E000000}"/>
    <cellStyle name="20% - Accent6 8" xfId="82" xr:uid="{00000000-0005-0000-0000-00002F000000}"/>
    <cellStyle name="20% - Accent6 9" xfId="253" xr:uid="{D0A209EE-1C4E-48F7-97DB-5EA57E826B8F}"/>
    <cellStyle name="40% - Accent1" xfId="150" builtinId="31" customBuiltin="1"/>
    <cellStyle name="40% - Accent1 2" xfId="12" xr:uid="{00000000-0005-0000-0000-000031000000}"/>
    <cellStyle name="40% - Accent1 2 2" xfId="218" xr:uid="{C6B0CCAC-7F01-4474-916C-9D44702F9F05}"/>
    <cellStyle name="40% - Accent1 2 3" xfId="242" xr:uid="{C654AD80-F9A8-40EE-96E0-C05C099A9220}"/>
    <cellStyle name="40% - Accent1 3" xfId="83" xr:uid="{00000000-0005-0000-0000-000032000000}"/>
    <cellStyle name="40% - Accent1 3 2" xfId="219" xr:uid="{4344F776-112E-4D91-8EEB-2A795C097A85}"/>
    <cellStyle name="40% - Accent1 4" xfId="84" xr:uid="{00000000-0005-0000-0000-000033000000}"/>
    <cellStyle name="40% - Accent1 5" xfId="85" xr:uid="{00000000-0005-0000-0000-000034000000}"/>
    <cellStyle name="40% - Accent1 6" xfId="86" xr:uid="{00000000-0005-0000-0000-000035000000}"/>
    <cellStyle name="40% - Accent1 7" xfId="87" xr:uid="{00000000-0005-0000-0000-000036000000}"/>
    <cellStyle name="40% - Accent1 8" xfId="88" xr:uid="{00000000-0005-0000-0000-000037000000}"/>
    <cellStyle name="40% - Accent1 9" xfId="254" xr:uid="{C6A28566-95F9-436E-A974-618D926574BC}"/>
    <cellStyle name="40% - Accent2" xfId="154" builtinId="35" customBuiltin="1"/>
    <cellStyle name="40% - Accent2 2" xfId="13" xr:uid="{00000000-0005-0000-0000-000039000000}"/>
    <cellStyle name="40% - Accent2 2 2" xfId="220" xr:uid="{D84E4864-3EAB-4AEF-AB7D-F6E9FB61AB95}"/>
    <cellStyle name="40% - Accent2 2 3" xfId="243" xr:uid="{B17E0739-4A1B-4A65-BD28-56DA652587E7}"/>
    <cellStyle name="40% - Accent2 3" xfId="89" xr:uid="{00000000-0005-0000-0000-00003A000000}"/>
    <cellStyle name="40% - Accent2 3 2" xfId="221" xr:uid="{871116AA-A998-4607-9BA7-C5D3AE9C0802}"/>
    <cellStyle name="40% - Accent2 4" xfId="90" xr:uid="{00000000-0005-0000-0000-00003B000000}"/>
    <cellStyle name="40% - Accent2 5" xfId="91" xr:uid="{00000000-0005-0000-0000-00003C000000}"/>
    <cellStyle name="40% - Accent2 6" xfId="92" xr:uid="{00000000-0005-0000-0000-00003D000000}"/>
    <cellStyle name="40% - Accent2 7" xfId="93" xr:uid="{00000000-0005-0000-0000-00003E000000}"/>
    <cellStyle name="40% - Accent2 8" xfId="94" xr:uid="{00000000-0005-0000-0000-00003F000000}"/>
    <cellStyle name="40% - Accent2 9" xfId="255" xr:uid="{04460B9A-C858-464D-A4D8-CF70CA22C5B8}"/>
    <cellStyle name="40% - Accent3" xfId="158" builtinId="39" customBuiltin="1"/>
    <cellStyle name="40% - Accent3 2" xfId="14" xr:uid="{00000000-0005-0000-0000-000041000000}"/>
    <cellStyle name="40% - Accent3 2 2" xfId="222" xr:uid="{FAA3C1B6-4E06-44B8-BBAB-A73544E64123}"/>
    <cellStyle name="40% - Accent3 2 3" xfId="244" xr:uid="{8F08ED2F-ECFD-40E5-AA2E-3E4E63BB640F}"/>
    <cellStyle name="40% - Accent3 3" xfId="95" xr:uid="{00000000-0005-0000-0000-000042000000}"/>
    <cellStyle name="40% - Accent3 3 2" xfId="223" xr:uid="{BE595635-8124-4FBC-A7FE-CDB0C8B0E87D}"/>
    <cellStyle name="40% - Accent3 4" xfId="96" xr:uid="{00000000-0005-0000-0000-000043000000}"/>
    <cellStyle name="40% - Accent3 5" xfId="97" xr:uid="{00000000-0005-0000-0000-000044000000}"/>
    <cellStyle name="40% - Accent3 6" xfId="98" xr:uid="{00000000-0005-0000-0000-000045000000}"/>
    <cellStyle name="40% - Accent3 7" xfId="99" xr:uid="{00000000-0005-0000-0000-000046000000}"/>
    <cellStyle name="40% - Accent3 8" xfId="100" xr:uid="{00000000-0005-0000-0000-000047000000}"/>
    <cellStyle name="40% - Accent3 9" xfId="256" xr:uid="{28C0A3EF-3BB4-4DF7-B2A2-D0D4F39C3575}"/>
    <cellStyle name="40% - Accent4" xfId="162" builtinId="43" customBuiltin="1"/>
    <cellStyle name="40% - Accent4 2" xfId="15" xr:uid="{00000000-0005-0000-0000-000049000000}"/>
    <cellStyle name="40% - Accent4 2 2" xfId="224" xr:uid="{C8F528E9-CE66-4EE3-98EF-F7EEDB410DBE}"/>
    <cellStyle name="40% - Accent4 2 3" xfId="245" xr:uid="{A359968F-0A5B-49D2-B0F6-AE28EF473D9F}"/>
    <cellStyle name="40% - Accent4 3" xfId="101" xr:uid="{00000000-0005-0000-0000-00004A000000}"/>
    <cellStyle name="40% - Accent4 3 2" xfId="225" xr:uid="{9CE49637-EDAB-47AF-B9AA-D05E01A33B2C}"/>
    <cellStyle name="40% - Accent4 4" xfId="102" xr:uid="{00000000-0005-0000-0000-00004B000000}"/>
    <cellStyle name="40% - Accent4 5" xfId="103" xr:uid="{00000000-0005-0000-0000-00004C000000}"/>
    <cellStyle name="40% - Accent4 6" xfId="104" xr:uid="{00000000-0005-0000-0000-00004D000000}"/>
    <cellStyle name="40% - Accent4 7" xfId="105" xr:uid="{00000000-0005-0000-0000-00004E000000}"/>
    <cellStyle name="40% - Accent4 8" xfId="106" xr:uid="{00000000-0005-0000-0000-00004F000000}"/>
    <cellStyle name="40% - Accent4 9" xfId="257" xr:uid="{07E666D6-AC08-47DF-9011-DC93152FFBEF}"/>
    <cellStyle name="40% - Accent5" xfId="166" builtinId="47" customBuiltin="1"/>
    <cellStyle name="40% - Accent5 2" xfId="16" xr:uid="{00000000-0005-0000-0000-000051000000}"/>
    <cellStyle name="40% - Accent5 2 2" xfId="226" xr:uid="{CD723C00-D118-42DD-9500-ED393986E5E8}"/>
    <cellStyle name="40% - Accent5 2 3" xfId="246" xr:uid="{1D02C30D-7C4F-4103-82A6-AFC588265B3D}"/>
    <cellStyle name="40% - Accent5 3" xfId="107" xr:uid="{00000000-0005-0000-0000-000052000000}"/>
    <cellStyle name="40% - Accent5 3 2" xfId="227" xr:uid="{537A998F-2ABD-49E0-9591-0ED29B241D67}"/>
    <cellStyle name="40% - Accent5 4" xfId="108" xr:uid="{00000000-0005-0000-0000-000053000000}"/>
    <cellStyle name="40% - Accent5 5" xfId="109" xr:uid="{00000000-0005-0000-0000-000054000000}"/>
    <cellStyle name="40% - Accent5 6" xfId="110" xr:uid="{00000000-0005-0000-0000-000055000000}"/>
    <cellStyle name="40% - Accent5 7" xfId="111" xr:uid="{00000000-0005-0000-0000-000056000000}"/>
    <cellStyle name="40% - Accent5 8" xfId="112" xr:uid="{00000000-0005-0000-0000-000057000000}"/>
    <cellStyle name="40% - Accent5 9" xfId="258" xr:uid="{19E23419-0947-4C69-93D6-0DCF427D32F8}"/>
    <cellStyle name="40% - Accent6" xfId="170" builtinId="51" customBuiltin="1"/>
    <cellStyle name="40% - Accent6 2" xfId="17" xr:uid="{00000000-0005-0000-0000-000059000000}"/>
    <cellStyle name="40% - Accent6 2 2" xfId="228" xr:uid="{51163196-9CF5-4782-A300-AC1E650FB7B1}"/>
    <cellStyle name="40% - Accent6 2 3" xfId="247" xr:uid="{C5CF2755-420C-4CD1-9B8A-A8229D0777A8}"/>
    <cellStyle name="40% - Accent6 3" xfId="113" xr:uid="{00000000-0005-0000-0000-00005A000000}"/>
    <cellStyle name="40% - Accent6 3 2" xfId="229" xr:uid="{CE910DEF-F617-4689-ABBC-BDE94EC68224}"/>
    <cellStyle name="40% - Accent6 4" xfId="114" xr:uid="{00000000-0005-0000-0000-00005B000000}"/>
    <cellStyle name="40% - Accent6 5" xfId="115" xr:uid="{00000000-0005-0000-0000-00005C000000}"/>
    <cellStyle name="40% - Accent6 6" xfId="116" xr:uid="{00000000-0005-0000-0000-00005D000000}"/>
    <cellStyle name="40% - Accent6 7" xfId="117" xr:uid="{00000000-0005-0000-0000-00005E000000}"/>
    <cellStyle name="40% - Accent6 8" xfId="118" xr:uid="{00000000-0005-0000-0000-00005F000000}"/>
    <cellStyle name="40% - Accent6 9" xfId="259" xr:uid="{6C9FFFD2-D2B9-4F9E-9374-92F010276C9B}"/>
    <cellStyle name="60% - Accent1" xfId="151" builtinId="32" customBuiltin="1"/>
    <cellStyle name="60% - Accent1 2" xfId="18" xr:uid="{00000000-0005-0000-0000-000061000000}"/>
    <cellStyle name="60% - Accent2" xfId="155" builtinId="36" customBuiltin="1"/>
    <cellStyle name="60% - Accent2 2" xfId="19" xr:uid="{00000000-0005-0000-0000-000063000000}"/>
    <cellStyle name="60% - Accent3" xfId="159" builtinId="40" customBuiltin="1"/>
    <cellStyle name="60% - Accent3 2" xfId="20" xr:uid="{00000000-0005-0000-0000-000065000000}"/>
    <cellStyle name="60% - Accent4" xfId="163" builtinId="44" customBuiltin="1"/>
    <cellStyle name="60% - Accent4 2" xfId="21" xr:uid="{00000000-0005-0000-0000-000067000000}"/>
    <cellStyle name="60% - Accent5" xfId="167" builtinId="48" customBuiltin="1"/>
    <cellStyle name="60% - Accent5 2" xfId="22" xr:uid="{00000000-0005-0000-0000-000069000000}"/>
    <cellStyle name="60% - Accent6" xfId="171" builtinId="52" customBuiltin="1"/>
    <cellStyle name="60% - Accent6 2" xfId="23" xr:uid="{00000000-0005-0000-0000-00006B000000}"/>
    <cellStyle name="Accent1" xfId="148" builtinId="29" customBuiltin="1"/>
    <cellStyle name="Accent1 2" xfId="24" xr:uid="{00000000-0005-0000-0000-00006D000000}"/>
    <cellStyle name="Accent2" xfId="152" builtinId="33" customBuiltin="1"/>
    <cellStyle name="Accent2 2" xfId="25" xr:uid="{00000000-0005-0000-0000-00006F000000}"/>
    <cellStyle name="Accent3" xfId="156" builtinId="37" customBuiltin="1"/>
    <cellStyle name="Accent3 2" xfId="26" xr:uid="{00000000-0005-0000-0000-000071000000}"/>
    <cellStyle name="Accent4" xfId="160" builtinId="41" customBuiltin="1"/>
    <cellStyle name="Accent4 2" xfId="27" xr:uid="{00000000-0005-0000-0000-000073000000}"/>
    <cellStyle name="Accent5" xfId="164" builtinId="45" customBuiltin="1"/>
    <cellStyle name="Accent5 2" xfId="28" xr:uid="{00000000-0005-0000-0000-000075000000}"/>
    <cellStyle name="Accent6" xfId="168" builtinId="49" customBuiltin="1"/>
    <cellStyle name="Accent6 2" xfId="29" xr:uid="{00000000-0005-0000-0000-000077000000}"/>
    <cellStyle name="Bad" xfId="138" builtinId="27" customBuiltin="1"/>
    <cellStyle name="Bad 2" xfId="30" xr:uid="{00000000-0005-0000-0000-000079000000}"/>
    <cellStyle name="Calculation" xfId="142" builtinId="22" customBuiltin="1"/>
    <cellStyle name="Calculation 2" xfId="31" xr:uid="{00000000-0005-0000-0000-00007B000000}"/>
    <cellStyle name="Check Cell" xfId="144" builtinId="23" customBuiltin="1"/>
    <cellStyle name="Check Cell 2" xfId="32" xr:uid="{00000000-0005-0000-0000-00007D000000}"/>
    <cellStyle name="Comma" xfId="5" builtinId="3"/>
    <cellStyle name="Comma 2" xfId="195" xr:uid="{8AA78F30-9125-4DBB-9C4E-A07268A51C07}"/>
    <cellStyle name="Comma 21" xfId="196" xr:uid="{CEC04270-2A49-4086-808F-2C8BC9B4D84F}"/>
    <cellStyle name="Explanatory Text" xfId="146" builtinId="53" customBuiltin="1"/>
    <cellStyle name="Explanatory Text 2" xfId="33" xr:uid="{00000000-0005-0000-0000-000080000000}"/>
    <cellStyle name="Good" xfId="137" builtinId="26" customBuiltin="1"/>
    <cellStyle name="Good 2" xfId="34" xr:uid="{00000000-0005-0000-0000-000082000000}"/>
    <cellStyle name="Heading 1" xfId="133" builtinId="16" customBuiltin="1"/>
    <cellStyle name="Heading 1 2" xfId="35" xr:uid="{00000000-0005-0000-0000-000084000000}"/>
    <cellStyle name="Heading 2" xfId="134" builtinId="17" customBuiltin="1"/>
    <cellStyle name="Heading 2 2" xfId="36" xr:uid="{00000000-0005-0000-0000-000086000000}"/>
    <cellStyle name="Heading 3" xfId="135" builtinId="18" customBuiltin="1"/>
    <cellStyle name="Heading 3 2" xfId="37" xr:uid="{00000000-0005-0000-0000-000088000000}"/>
    <cellStyle name="Heading 4" xfId="136" builtinId="19" customBuiltin="1"/>
    <cellStyle name="Heading 4 2" xfId="38" xr:uid="{00000000-0005-0000-0000-00008A000000}"/>
    <cellStyle name="Hyperlink 2" xfId="2" xr:uid="{00000000-0005-0000-0000-00008B000000}"/>
    <cellStyle name="Hyperlink 3" xfId="4" xr:uid="{00000000-0005-0000-0000-00008C000000}"/>
    <cellStyle name="Input" xfId="140" builtinId="20" customBuiltin="1"/>
    <cellStyle name="Input 2" xfId="39" xr:uid="{00000000-0005-0000-0000-00008E000000}"/>
    <cellStyle name="Linked Cell" xfId="143" builtinId="24" customBuiltin="1"/>
    <cellStyle name="Linked Cell 2" xfId="40" xr:uid="{00000000-0005-0000-0000-000090000000}"/>
    <cellStyle name="Neutral" xfId="139" builtinId="28" customBuiltin="1"/>
    <cellStyle name="Neutral 2" xfId="41" xr:uid="{00000000-0005-0000-0000-000092000000}"/>
    <cellStyle name="Normal" xfId="0" builtinId="0"/>
    <cellStyle name="Normal 10" xfId="131" xr:uid="{00000000-0005-0000-0000-000094000000}"/>
    <cellStyle name="Normal 10 2" xfId="132" xr:uid="{00000000-0005-0000-0000-000095000000}"/>
    <cellStyle name="Normal 10 3" xfId="197" xr:uid="{E60DF355-5BB4-4AA8-BB94-5002419A60A1}"/>
    <cellStyle name="Normal 11" xfId="179" xr:uid="{DEB0493A-9692-4F8C-9553-88EE3B17BE32}"/>
    <cellStyle name="Normal 12" xfId="182" xr:uid="{DB4B0CAF-2A36-42D1-8CCE-406E014DBF68}"/>
    <cellStyle name="Normal 13" xfId="184" xr:uid="{B247BB2D-9FBA-4525-A0D1-E04775EEC041}"/>
    <cellStyle name="Normal 14" xfId="186" xr:uid="{AF79D016-0F7C-48AA-87F5-8D2FCA78A2C8}"/>
    <cellStyle name="Normal 15" xfId="188" xr:uid="{F31CEDB0-948C-4221-B156-5313BAA5F2FE}"/>
    <cellStyle name="Normal 16" xfId="190" xr:uid="{DD56C518-696B-426D-AF1D-E1541BBF5A26}"/>
    <cellStyle name="Normal 17" xfId="192" xr:uid="{A522E446-FCAC-41BA-A6C4-4FB7B25F8034}"/>
    <cellStyle name="Normal 18" xfId="193" xr:uid="{8B4A93C0-B967-4447-AAAC-6A894F7442C2}"/>
    <cellStyle name="Normal 19" xfId="231" xr:uid="{EAD4A6AE-68F1-426F-8344-6AB3F25B5CFE}"/>
    <cellStyle name="Normal 2" xfId="1" xr:uid="{00000000-0005-0000-0000-000096000000}"/>
    <cellStyle name="Normal 2 2" xfId="199" xr:uid="{72999032-2E4E-420D-8D8E-35CF60A4CC5C}"/>
    <cellStyle name="Normal 2 2 2" xfId="180" xr:uid="{B7048F0E-125D-4E05-A889-5EE583499476}"/>
    <cellStyle name="Normal 2 2 2 2" xfId="183" xr:uid="{6C76751E-8345-41E4-9164-51B05EBC2979}"/>
    <cellStyle name="Normal 2 2 2 3" xfId="185" xr:uid="{5525455F-B0CD-45B6-B37D-116871A346D5}"/>
    <cellStyle name="Normal 2 2 2 4" xfId="187" xr:uid="{BD43964A-A4F8-43A2-BD54-59AD48CA4D24}"/>
    <cellStyle name="Normal 2 2 2 5" xfId="189" xr:uid="{A025CE71-FBA4-407E-8245-9993764A31BA}"/>
    <cellStyle name="Normal 2 2 2 6" xfId="191" xr:uid="{BF720CD2-A0BE-4A83-998E-3AFBC3E9AC0C}"/>
    <cellStyle name="Normal 2 2 2 7" xfId="194" xr:uid="{F132667E-5EF1-45D2-ABF8-6DD6AA775058}"/>
    <cellStyle name="Normal 2 2 2 8" xfId="232" xr:uid="{38EF3BB9-E6A1-4277-9FC1-69012328E84B}"/>
    <cellStyle name="Normal 2 2 3" xfId="230" xr:uid="{5D0CD217-F2DB-4F6E-BDC3-670D2873B195}"/>
    <cellStyle name="Normal 2 3" xfId="181" xr:uid="{21B41436-4BFD-4618-9CC2-38A8065EF104}"/>
    <cellStyle name="Normal 2 4" xfId="198" xr:uid="{9C076E56-C01F-4FCA-974E-BE4BEA1E60A0}"/>
    <cellStyle name="Normal 21" xfId="200" xr:uid="{F8C222E2-ABCA-49AD-AC43-FA5CADFA5C78}"/>
    <cellStyle name="Normal 3" xfId="3" xr:uid="{00000000-0005-0000-0000-000097000000}"/>
    <cellStyle name="Normal 3 2" xfId="172" xr:uid="{00000000-0005-0000-0000-000098000000}"/>
    <cellStyle name="Normal 3 2 2" xfId="205" xr:uid="{6226C5D3-2F34-4D67-8E7A-7073AD59F722}"/>
    <cellStyle name="Normal 3 3" xfId="201" xr:uid="{C74797E0-DF73-466D-A3B7-7BA3F7FB4600}"/>
    <cellStyle name="Normal 3 4" xfId="233" xr:uid="{9BB17830-D6B6-4C2B-A5E7-7841E8470709}"/>
    <cellStyle name="Normal 3 5" xfId="260" xr:uid="{3DCC9987-7892-4C99-AE8E-A09327A9B632}"/>
    <cellStyle name="Normal 4" xfId="119" xr:uid="{00000000-0005-0000-0000-000099000000}"/>
    <cellStyle name="Normal 4 2" xfId="173" xr:uid="{00000000-0005-0000-0000-00009A000000}"/>
    <cellStyle name="Normal 4 3" xfId="202" xr:uid="{107BA8D4-6FF1-46B0-A5C0-911D5D5CC5A0}"/>
    <cellStyle name="Normal 4 4" xfId="234" xr:uid="{DC484315-6A64-4285-89AA-37FAD8491B62}"/>
    <cellStyle name="Normal 5" xfId="120" xr:uid="{00000000-0005-0000-0000-00009B000000}"/>
    <cellStyle name="Normal 5 2" xfId="174" xr:uid="{00000000-0005-0000-0000-00009C000000}"/>
    <cellStyle name="Normal 5 3" xfId="203" xr:uid="{78C2336B-1C16-43CF-8273-6F7B532063B9}"/>
    <cellStyle name="Normal 5 4" xfId="261" xr:uid="{106BDDFB-5D6A-4A16-AA0D-8F5F51CFF9A4}"/>
    <cellStyle name="Normal 6" xfId="121" xr:uid="{00000000-0005-0000-0000-00009D000000}"/>
    <cellStyle name="Normal 6 2" xfId="175" xr:uid="{00000000-0005-0000-0000-00009E000000}"/>
    <cellStyle name="Normal 7" xfId="122" xr:uid="{00000000-0005-0000-0000-00009F000000}"/>
    <cellStyle name="Normal 8" xfId="123" xr:uid="{00000000-0005-0000-0000-0000A0000000}"/>
    <cellStyle name="Normal 9" xfId="124" xr:uid="{00000000-0005-0000-0000-0000A1000000}"/>
    <cellStyle name="Note 2" xfId="42" xr:uid="{00000000-0005-0000-0000-0000A4000000}"/>
    <cellStyle name="Note 2 2" xfId="176" xr:uid="{00000000-0005-0000-0000-0000A5000000}"/>
    <cellStyle name="Note 2 3" xfId="204" xr:uid="{D5C9AC78-E268-44D7-9F10-A6A2DBC3A1BB}"/>
    <cellStyle name="Note 2 4" xfId="235" xr:uid="{7A67E5D0-516B-4C9D-A861-B3D5AF8B1A31}"/>
    <cellStyle name="Note 2 5" xfId="262" xr:uid="{8AD94BC7-5161-4B0D-85D9-EEA1A9538E7A}"/>
    <cellStyle name="Note 3" xfId="125" xr:uid="{00000000-0005-0000-0000-0000A6000000}"/>
    <cellStyle name="Note 3 2" xfId="177" xr:uid="{00000000-0005-0000-0000-0000A7000000}"/>
    <cellStyle name="Note 3 3" xfId="263" xr:uid="{5EFAF7DA-ED42-4911-88D3-4F6C6D000362}"/>
    <cellStyle name="Note 4" xfId="126" xr:uid="{00000000-0005-0000-0000-0000A8000000}"/>
    <cellStyle name="Note 4 2" xfId="178" xr:uid="{00000000-0005-0000-0000-0000A9000000}"/>
    <cellStyle name="Note 5" xfId="127" xr:uid="{00000000-0005-0000-0000-0000AA000000}"/>
    <cellStyle name="Note 6" xfId="128" xr:uid="{00000000-0005-0000-0000-0000AB000000}"/>
    <cellStyle name="Note 7" xfId="129" xr:uid="{00000000-0005-0000-0000-0000AC000000}"/>
    <cellStyle name="Note 8" xfId="130" xr:uid="{00000000-0005-0000-0000-0000AD000000}"/>
    <cellStyle name="Output" xfId="141" builtinId="21" customBuiltin="1"/>
    <cellStyle name="Output 2" xfId="43" xr:uid="{00000000-0005-0000-0000-0000AF000000}"/>
    <cellStyle name="Title 2" xfId="44" xr:uid="{00000000-0005-0000-0000-0000B0000000}"/>
    <cellStyle name="Total" xfId="147" builtinId="25" customBuiltin="1"/>
    <cellStyle name="Total 2" xfId="45" xr:uid="{00000000-0005-0000-0000-0000B2000000}"/>
    <cellStyle name="Warning Text" xfId="145" builtinId="11" customBuiltin="1"/>
    <cellStyle name="Warning Text 2" xfId="46" xr:uid="{00000000-0005-0000-0000-0000B4000000}"/>
  </cellStyles>
  <dxfs count="10">
    <dxf>
      <font>
        <color theme="1"/>
      </font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100" b="1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Figure 1.Inflation Rates</a:t>
            </a:r>
            <a:r>
              <a:rPr lang="en-PH" sz="1100" b="1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in Bicol Region, All Items</a:t>
            </a:r>
          </a:p>
          <a:p>
            <a:pPr>
              <a:defRPr/>
            </a:pPr>
            <a:r>
              <a:rPr lang="en-PH" sz="1100" b="1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(2018=100)</a:t>
            </a:r>
            <a:endParaRPr lang="en-PH" sz="11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2871540049937"/>
          <c:y val="0.18865236186815251"/>
          <c:w val="0.86563739684645502"/>
          <c:h val="0.72062116451113956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1'!$B$3:$B$15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 2024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'Figure 1'!$C$3:$C$15</c:f>
              <c:numCache>
                <c:formatCode>0.0</c:formatCode>
                <c:ptCount val="13"/>
                <c:pt idx="0">
                  <c:v>5.3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5.6</c:v>
                </c:pt>
                <c:pt idx="4">
                  <c:v>4.7</c:v>
                </c:pt>
                <c:pt idx="5">
                  <c:v>4.5</c:v>
                </c:pt>
                <c:pt idx="6">
                  <c:v>4.9000000000000004</c:v>
                </c:pt>
                <c:pt idx="7">
                  <c:v>3.1</c:v>
                </c:pt>
                <c:pt idx="8">
                  <c:v>2.9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71-49B6-84EE-E03433FB26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9546527"/>
        <c:axId val="1209546111"/>
      </c:lineChart>
      <c:catAx>
        <c:axId val="120954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20954611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546111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>
                    <a:solidFill>
                      <a:sysClr val="windowText" lastClr="000000"/>
                    </a:solidFill>
                  </a:rPr>
                  <a:t>In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9546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AU" sz="1100"/>
              <a:t>Figure 2. Purchasing Power of Peso by Province: 
June 2024
(2018=100)</a:t>
            </a:r>
          </a:p>
        </c:rich>
      </c:tx>
      <c:layout>
        <c:manualLayout>
          <c:xMode val="edge"/>
          <c:yMode val="edge"/>
          <c:x val="0.25333333333333335"/>
          <c:y val="1.865369018653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5747126436781"/>
          <c:y val="0.21086831299372247"/>
          <c:w val="0.77057471264367816"/>
          <c:h val="0.65206967588027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2'!$B$3:$B$4</c:f>
              <c:strCache>
                <c:ptCount val="2"/>
                <c:pt idx="0">
                  <c:v>PPP</c:v>
                </c:pt>
              </c:strCache>
            </c:strRef>
          </c:tx>
          <c:spPr>
            <a:gradFill rotWithShape="0">
              <a:gsLst>
                <a:gs pos="0">
                  <a:srgbClr val="FF00FF"/>
                </a:gs>
                <a:gs pos="100000">
                  <a:srgbClr val="FF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3.1816091954022991E-3"/>
                  <c:y val="1.4595985720763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CB-4141-8BD2-9825B7A653B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2'!$A$5:$A$10</c:f>
              <c:strCache>
                <c:ptCount val="6"/>
                <c:pt idx="0">
                  <c:v>  Albay</c:v>
                </c:pt>
                <c:pt idx="1">
                  <c:v>  Camarines Norte</c:v>
                </c:pt>
                <c:pt idx="2">
                  <c:v>  Camarines Sur</c:v>
                </c:pt>
                <c:pt idx="3">
                  <c:v>  Catanduanes</c:v>
                </c:pt>
                <c:pt idx="4">
                  <c:v>  Masbate</c:v>
                </c:pt>
                <c:pt idx="5">
                  <c:v>  Sorsogon</c:v>
                </c:pt>
              </c:strCache>
            </c:strRef>
          </c:cat>
          <c:val>
            <c:numRef>
              <c:f>'Figure 2'!$B$5:$B$10</c:f>
              <c:numCache>
                <c:formatCode>0.00</c:formatCode>
                <c:ptCount val="6"/>
                <c:pt idx="0">
                  <c:v>0.75</c:v>
                </c:pt>
                <c:pt idx="1">
                  <c:v>0.77</c:v>
                </c:pt>
                <c:pt idx="2">
                  <c:v>0.76</c:v>
                </c:pt>
                <c:pt idx="3">
                  <c:v>0.76</c:v>
                </c:pt>
                <c:pt idx="4">
                  <c:v>0.77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B-4141-8BD2-9825B7A65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98424"/>
        <c:axId val="457098816"/>
      </c:barChart>
      <c:catAx>
        <c:axId val="457098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AU"/>
                  <a:t>Province</a:t>
                </a:r>
              </a:p>
            </c:rich>
          </c:tx>
          <c:layout>
            <c:manualLayout>
              <c:xMode val="edge"/>
              <c:yMode val="edge"/>
              <c:x val="0.41379310344827575"/>
              <c:y val="0.9124108026642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9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709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Peso</a:t>
                </a:r>
              </a:p>
            </c:rich>
          </c:tx>
          <c:layout>
            <c:manualLayout>
              <c:xMode val="edge"/>
              <c:yMode val="edge"/>
              <c:x val="4.9655172413793101E-2"/>
              <c:y val="0.48175284658760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98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11" r="0.75000000000000511" t="1" header="0.5" footer="0.5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Figure 3. Consumer Price Index for All-Income Households, Region V: </a:t>
            </a:r>
          </a:p>
          <a:p>
            <a:pPr algn="ctr" rtl="0">
              <a:defRPr sz="14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kern="1200" baseline="0">
                <a:solidFill>
                  <a:srgbClr val="000000"/>
                </a:solidFill>
                <a:latin typeface="Tahoma"/>
                <a:ea typeface="Arial"/>
                <a:cs typeface="Tahoma"/>
              </a:rPr>
              <a:t>May 2024 and June 2024</a:t>
            </a:r>
          </a:p>
          <a:p>
            <a:pPr algn="ctr" rtl="0">
              <a:defRPr sz="14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(2018=100)</a:t>
            </a:r>
          </a:p>
        </c:rich>
      </c:tx>
      <c:layout>
        <c:manualLayout>
          <c:xMode val="edge"/>
          <c:yMode val="edge"/>
          <c:x val="0.19147832485371774"/>
          <c:y val="3.3705193235350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865889212827991E-2"/>
          <c:y val="0.16953316953316971"/>
          <c:w val="0.95335276967930027"/>
          <c:h val="0.58230958230958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June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3'!$A$4:$A$16</c:f>
              <c:strCache>
                <c:ptCount val="13"/>
                <c:pt idx="0">
                  <c:v>Food &amp; Non-Alcoholic Beverages</c:v>
                </c:pt>
                <c:pt idx="1">
                  <c:v>Alcoholic Beverages &amp; Tobacco</c:v>
                </c:pt>
                <c:pt idx="2">
                  <c:v>Clothing &amp; Footwear</c:v>
                </c:pt>
                <c:pt idx="3">
                  <c:v>Housing, Water, Electricity, Gas &amp; Other Fuels</c:v>
                </c:pt>
                <c:pt idx="4">
                  <c:v>Furnishing, HH Equipment </c:v>
                </c:pt>
                <c:pt idx="5">
                  <c:v>Health</c:v>
                </c:pt>
                <c:pt idx="6">
                  <c:v>Transport</c:v>
                </c:pt>
                <c:pt idx="7">
                  <c:v>Information and Communication</c:v>
                </c:pt>
                <c:pt idx="8">
                  <c:v>Recreation, Sport &amp; Culture</c:v>
                </c:pt>
                <c:pt idx="9">
                  <c:v>Education Services</c:v>
                </c:pt>
                <c:pt idx="10">
                  <c:v>Restaurant and Accommodation Services</c:v>
                </c:pt>
                <c:pt idx="11">
                  <c:v>Financial Services</c:v>
                </c:pt>
                <c:pt idx="12">
                  <c:v>Personal Care, and Misc Goods and Services</c:v>
                </c:pt>
              </c:strCache>
            </c:strRef>
          </c:cat>
          <c:val>
            <c:numRef>
              <c:f>'Figure 3'!$B$4:$B$16</c:f>
              <c:numCache>
                <c:formatCode>0.0</c:formatCode>
                <c:ptCount val="13"/>
                <c:pt idx="0">
                  <c:v>128.4</c:v>
                </c:pt>
                <c:pt idx="1">
                  <c:v>200.5</c:v>
                </c:pt>
                <c:pt idx="2">
                  <c:v>138.4</c:v>
                </c:pt>
                <c:pt idx="3">
                  <c:v>122.9</c:v>
                </c:pt>
                <c:pt idx="4">
                  <c:v>124.5</c:v>
                </c:pt>
                <c:pt idx="5">
                  <c:v>124.9</c:v>
                </c:pt>
                <c:pt idx="6">
                  <c:v>159.69999999999999</c:v>
                </c:pt>
                <c:pt idx="7">
                  <c:v>107.1</c:v>
                </c:pt>
                <c:pt idx="8" formatCode="General">
                  <c:v>123.5</c:v>
                </c:pt>
                <c:pt idx="9">
                  <c:v>114.5</c:v>
                </c:pt>
                <c:pt idx="10">
                  <c:v>135</c:v>
                </c:pt>
                <c:pt idx="11" formatCode="General">
                  <c:v>149.5</c:v>
                </c:pt>
                <c:pt idx="12">
                  <c:v>124.6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A-4D3B-8CF5-1F784D3DA963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3'!$A$4:$A$16</c:f>
              <c:strCache>
                <c:ptCount val="13"/>
                <c:pt idx="0">
                  <c:v>Food &amp; Non-Alcoholic Beverages</c:v>
                </c:pt>
                <c:pt idx="1">
                  <c:v>Alcoholic Beverages &amp; Tobacco</c:v>
                </c:pt>
                <c:pt idx="2">
                  <c:v>Clothing &amp; Footwear</c:v>
                </c:pt>
                <c:pt idx="3">
                  <c:v>Housing, Water, Electricity, Gas &amp; Other Fuels</c:v>
                </c:pt>
                <c:pt idx="4">
                  <c:v>Furnishing, HH Equipment </c:v>
                </c:pt>
                <c:pt idx="5">
                  <c:v>Health</c:v>
                </c:pt>
                <c:pt idx="6">
                  <c:v>Transport</c:v>
                </c:pt>
                <c:pt idx="7">
                  <c:v>Information and Communication</c:v>
                </c:pt>
                <c:pt idx="8">
                  <c:v>Recreation, Sport &amp; Culture</c:v>
                </c:pt>
                <c:pt idx="9">
                  <c:v>Education Services</c:v>
                </c:pt>
                <c:pt idx="10">
                  <c:v>Restaurant and Accommodation Services</c:v>
                </c:pt>
                <c:pt idx="11">
                  <c:v>Financial Services</c:v>
                </c:pt>
                <c:pt idx="12">
                  <c:v>Personal Care, and Misc Goods and Services</c:v>
                </c:pt>
              </c:strCache>
            </c:strRef>
          </c:cat>
          <c:val>
            <c:numRef>
              <c:f>'Figure 3'!$C$4:$C$16</c:f>
              <c:numCache>
                <c:formatCode>0.0</c:formatCode>
                <c:ptCount val="13"/>
                <c:pt idx="0">
                  <c:v>127.7</c:v>
                </c:pt>
                <c:pt idx="1">
                  <c:v>200.1</c:v>
                </c:pt>
                <c:pt idx="2">
                  <c:v>138.1</c:v>
                </c:pt>
                <c:pt idx="3">
                  <c:v>120.9</c:v>
                </c:pt>
                <c:pt idx="4">
                  <c:v>124.5</c:v>
                </c:pt>
                <c:pt idx="5">
                  <c:v>125</c:v>
                </c:pt>
                <c:pt idx="6">
                  <c:v>160.6</c:v>
                </c:pt>
                <c:pt idx="7">
                  <c:v>107</c:v>
                </c:pt>
                <c:pt idx="8">
                  <c:v>123.3</c:v>
                </c:pt>
                <c:pt idx="9">
                  <c:v>114.5</c:v>
                </c:pt>
                <c:pt idx="10">
                  <c:v>135.19999999999999</c:v>
                </c:pt>
                <c:pt idx="11">
                  <c:v>149.5</c:v>
                </c:pt>
                <c:pt idx="12">
                  <c:v>124.3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A-4D3B-8CF5-1F784D3DA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1659624"/>
        <c:axId val="461652568"/>
      </c:barChart>
      <c:catAx>
        <c:axId val="46165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652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65256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461659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83335776390972"/>
          <c:y val="0.89948860288567845"/>
          <c:w val="0.14243955955690923"/>
          <c:h val="8.4357084357084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11" r="0.75000000000000511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1</xdr:row>
      <xdr:rowOff>114298</xdr:rowOff>
    </xdr:from>
    <xdr:to>
      <xdr:col>13</xdr:col>
      <xdr:colOff>438150</xdr:colOff>
      <xdr:row>18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4D0FCC-CC03-031A-6D5E-9BD03FD54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15</xdr:row>
      <xdr:rowOff>104775</xdr:rowOff>
    </xdr:from>
    <xdr:to>
      <xdr:col>10</xdr:col>
      <xdr:colOff>447675</xdr:colOff>
      <xdr:row>39</xdr:row>
      <xdr:rowOff>133350</xdr:rowOff>
    </xdr:to>
    <xdr:graphicFrame macro="">
      <xdr:nvGraphicFramePr>
        <xdr:cNvPr id="4198549" name="Chart 1">
          <a:extLst>
            <a:ext uri="{FF2B5EF4-FFF2-40B4-BE49-F238E27FC236}">
              <a16:creationId xmlns:a16="http://schemas.microsoft.com/office/drawing/2014/main" id="{00000000-0008-0000-0400-00009510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19</xdr:row>
      <xdr:rowOff>19049</xdr:rowOff>
    </xdr:from>
    <xdr:to>
      <xdr:col>11</xdr:col>
      <xdr:colOff>200025</xdr:colOff>
      <xdr:row>50</xdr:row>
      <xdr:rowOff>133349</xdr:rowOff>
    </xdr:to>
    <xdr:graphicFrame macro="">
      <xdr:nvGraphicFramePr>
        <xdr:cNvPr id="4191385" name="Chart 2">
          <a:extLst>
            <a:ext uri="{FF2B5EF4-FFF2-40B4-BE49-F238E27FC236}">
              <a16:creationId xmlns:a16="http://schemas.microsoft.com/office/drawing/2014/main" id="{00000000-0008-0000-0600-000099F4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idserver\EIID%20Server%20for%20All\francis\REBSNG(2K=100)\SG_allreg(2000=100)\y2003\SUBgrp03-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ncis\REBSNG(2K=100)\SG_allreg(2000=100)\y2003\SUBgrp03-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ncis\REBSNG(2K=100)\SG_allreg(2000=100)\y2003\SUBgrp03-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is/REBSNG(2K=100)/SG_allreg(2000=100)/y2003/SUBgrp03-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anci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09EE1-5BD4-490C-84E9-407DF1AA454B}">
  <sheetPr>
    <pageSetUpPr fitToPage="1"/>
  </sheetPr>
  <dimension ref="A1:R122"/>
  <sheetViews>
    <sheetView showGridLines="0" tabSelected="1" zoomScale="80" zoomScaleNormal="80" workbookViewId="0">
      <selection activeCell="B1" sqref="B1:E29"/>
    </sheetView>
  </sheetViews>
  <sheetFormatPr defaultColWidth="9.140625" defaultRowHeight="12.75" x14ac:dyDescent="0.2"/>
  <cols>
    <col min="1" max="1" width="9.140625" style="3"/>
    <col min="2" max="2" width="62.5703125" style="3" customWidth="1"/>
    <col min="3" max="3" width="13.140625" style="3" customWidth="1"/>
    <col min="4" max="5" width="13.85546875" style="3" customWidth="1"/>
    <col min="6" max="10" width="9.140625" style="3"/>
    <col min="11" max="11" width="10.5703125" style="3" bestFit="1" customWidth="1"/>
    <col min="12" max="16" width="9.140625" style="3"/>
    <col min="17" max="17" width="9.5703125" style="3" bestFit="1" customWidth="1"/>
    <col min="18" max="16384" width="9.140625" style="3"/>
  </cols>
  <sheetData>
    <row r="1" spans="1:18" ht="15" x14ac:dyDescent="0.25">
      <c r="B1" s="108" t="s">
        <v>163</v>
      </c>
      <c r="C1" s="108"/>
      <c r="D1" s="108"/>
      <c r="E1" s="108"/>
    </row>
    <row r="2" spans="1:18" ht="15" x14ac:dyDescent="0.25">
      <c r="B2" s="108" t="s">
        <v>164</v>
      </c>
      <c r="C2" s="108"/>
      <c r="D2" s="108"/>
      <c r="E2" s="108"/>
    </row>
    <row r="3" spans="1:18" x14ac:dyDescent="0.2">
      <c r="B3" s="5" t="s">
        <v>90</v>
      </c>
      <c r="C3" s="5"/>
      <c r="D3" s="2"/>
      <c r="E3" s="2"/>
    </row>
    <row r="4" spans="1:18" x14ac:dyDescent="0.2">
      <c r="B4" s="43"/>
      <c r="C4" s="43"/>
      <c r="J4" s="3" t="s">
        <v>36</v>
      </c>
    </row>
    <row r="5" spans="1:18" x14ac:dyDescent="0.2">
      <c r="B5" s="43"/>
      <c r="C5" s="43"/>
      <c r="D5" s="41"/>
      <c r="E5" s="41"/>
    </row>
    <row r="6" spans="1:18" x14ac:dyDescent="0.2">
      <c r="A6" s="13"/>
      <c r="B6" s="20"/>
      <c r="C6" s="7"/>
      <c r="D6" s="21"/>
      <c r="E6" s="21"/>
      <c r="F6" s="29"/>
    </row>
    <row r="7" spans="1:18" x14ac:dyDescent="0.2">
      <c r="A7" s="13"/>
      <c r="B7" s="44" t="s">
        <v>19</v>
      </c>
      <c r="C7" s="44" t="s">
        <v>154</v>
      </c>
      <c r="D7" s="44" t="s">
        <v>80</v>
      </c>
      <c r="E7" s="44" t="s">
        <v>154</v>
      </c>
      <c r="F7" s="29"/>
    </row>
    <row r="8" spans="1:18" x14ac:dyDescent="0.2">
      <c r="A8" s="13"/>
      <c r="B8" s="44" t="s">
        <v>20</v>
      </c>
      <c r="C8" s="46">
        <v>2023</v>
      </c>
      <c r="D8" s="44">
        <v>2024</v>
      </c>
      <c r="E8" s="44">
        <v>2024</v>
      </c>
      <c r="F8" s="29"/>
    </row>
    <row r="9" spans="1:18" x14ac:dyDescent="0.2">
      <c r="A9" s="13"/>
      <c r="B9" s="36"/>
      <c r="C9" s="34"/>
      <c r="D9" s="84"/>
      <c r="E9" s="84"/>
      <c r="F9" s="46"/>
      <c r="H9" s="85"/>
      <c r="I9" s="85">
        <v>45444</v>
      </c>
      <c r="J9" s="102">
        <v>45078</v>
      </c>
      <c r="L9" s="85"/>
      <c r="M9" s="102">
        <v>44713</v>
      </c>
      <c r="O9" s="75"/>
      <c r="P9" s="102">
        <v>45413</v>
      </c>
      <c r="Q9" s="102">
        <v>45047</v>
      </c>
    </row>
    <row r="10" spans="1:18" x14ac:dyDescent="0.2">
      <c r="A10" s="13"/>
      <c r="B10" s="21"/>
      <c r="C10" s="25"/>
      <c r="D10" s="21"/>
      <c r="E10" s="21"/>
      <c r="F10" s="29"/>
      <c r="O10" s="75"/>
    </row>
    <row r="11" spans="1:18" x14ac:dyDescent="0.2">
      <c r="A11" s="13"/>
      <c r="B11" s="44" t="s">
        <v>41</v>
      </c>
      <c r="C11" s="89">
        <f>N11</f>
        <v>5.3074978938500328</v>
      </c>
      <c r="D11" s="47">
        <f>R11</f>
        <v>3.6653386454183146</v>
      </c>
      <c r="E11" s="47">
        <f>K11</f>
        <v>4.5599999999999863</v>
      </c>
      <c r="F11" s="29"/>
      <c r="I11" s="6">
        <v>130.69999999999999</v>
      </c>
      <c r="J11" s="6">
        <v>125</v>
      </c>
      <c r="K11" s="6">
        <f>((I11/J11)-1)*100</f>
        <v>4.5599999999999863</v>
      </c>
      <c r="M11" s="6">
        <v>118.7</v>
      </c>
      <c r="N11" s="6">
        <f>((J11/M11)-1)*100</f>
        <v>5.3074978938500328</v>
      </c>
      <c r="O11" s="75"/>
      <c r="P11" s="6">
        <v>130.1</v>
      </c>
      <c r="Q11" s="6">
        <v>125.5</v>
      </c>
      <c r="R11" s="6">
        <f>((P11/Q11)-1)*100</f>
        <v>3.6653386454183146</v>
      </c>
    </row>
    <row r="12" spans="1:18" x14ac:dyDescent="0.2">
      <c r="A12" s="13"/>
      <c r="B12" s="67"/>
      <c r="C12" s="70"/>
      <c r="D12" s="47"/>
      <c r="E12" s="30"/>
      <c r="F12" s="29"/>
      <c r="I12" s="6"/>
      <c r="J12" s="6"/>
      <c r="K12" s="6"/>
      <c r="N12" s="6"/>
      <c r="O12" s="75"/>
      <c r="P12" s="6"/>
      <c r="Q12" s="6"/>
      <c r="R12" s="6"/>
    </row>
    <row r="13" spans="1:18" x14ac:dyDescent="0.2">
      <c r="A13" s="13"/>
      <c r="B13" s="99" t="s">
        <v>86</v>
      </c>
      <c r="C13" s="89">
        <f t="shared" ref="C13:C82" si="0">N13</f>
        <v>6.2999112688553627</v>
      </c>
      <c r="D13" s="47">
        <f t="shared" ref="D13:D28" si="1">R13</f>
        <v>6.0631229235880379</v>
      </c>
      <c r="E13" s="47">
        <f t="shared" ref="E13:E82" si="2">K13</f>
        <v>7.1786310517529373</v>
      </c>
      <c r="F13" s="29"/>
      <c r="I13" s="6">
        <v>128.4</v>
      </c>
      <c r="J13" s="6">
        <v>119.8</v>
      </c>
      <c r="K13" s="6">
        <f t="shared" ref="K13:K82" si="3">((I13/J13)-1)*100</f>
        <v>7.1786310517529373</v>
      </c>
      <c r="M13" s="6">
        <v>112.7</v>
      </c>
      <c r="N13" s="6">
        <f t="shared" ref="N13:N82" si="4">((J13/M13)-1)*100</f>
        <v>6.2999112688553627</v>
      </c>
      <c r="O13" s="75"/>
      <c r="P13" s="6">
        <v>127.7</v>
      </c>
      <c r="Q13" s="6">
        <v>120.4</v>
      </c>
      <c r="R13" s="6">
        <f t="shared" ref="R13:R82" si="5">((P13/Q13)-1)*100</f>
        <v>6.0631229235880379</v>
      </c>
    </row>
    <row r="14" spans="1:18" x14ac:dyDescent="0.2">
      <c r="A14" s="13"/>
      <c r="B14" s="58" t="s">
        <v>42</v>
      </c>
      <c r="C14" s="70">
        <f t="shared" si="0"/>
        <v>6.3943161634103074</v>
      </c>
      <c r="D14" s="30">
        <f t="shared" si="1"/>
        <v>6.4006650041562807</v>
      </c>
      <c r="E14" s="30">
        <f t="shared" si="2"/>
        <v>7.3455759599332149</v>
      </c>
      <c r="F14" s="29"/>
      <c r="G14" s="6">
        <f t="shared" ref="G14:G23" si="6">E14-D14</f>
        <v>0.94491095577693418</v>
      </c>
      <c r="I14" s="6">
        <v>128.6</v>
      </c>
      <c r="J14" s="6">
        <v>119.8</v>
      </c>
      <c r="K14" s="6">
        <f t="shared" si="3"/>
        <v>7.3455759599332149</v>
      </c>
      <c r="M14" s="6">
        <v>112.6</v>
      </c>
      <c r="N14" s="6">
        <f t="shared" si="4"/>
        <v>6.3943161634103074</v>
      </c>
      <c r="O14" s="75"/>
      <c r="P14" s="6">
        <v>128</v>
      </c>
      <c r="Q14" s="6">
        <v>120.3</v>
      </c>
      <c r="R14" s="6">
        <f t="shared" si="5"/>
        <v>6.4006650041562807</v>
      </c>
    </row>
    <row r="15" spans="1:18" x14ac:dyDescent="0.2">
      <c r="A15" s="13"/>
      <c r="B15" s="58" t="s">
        <v>103</v>
      </c>
      <c r="C15" s="70">
        <f>N15</f>
        <v>4.287138584247252</v>
      </c>
      <c r="D15" s="30">
        <f t="shared" si="1"/>
        <v>21.284755512943441</v>
      </c>
      <c r="E15" s="30">
        <f t="shared" si="2"/>
        <v>21.128107074569801</v>
      </c>
      <c r="F15" s="29"/>
      <c r="G15" s="6">
        <f t="shared" si="6"/>
        <v>-0.15664843837364018</v>
      </c>
      <c r="I15" s="6">
        <v>126.7</v>
      </c>
      <c r="J15" s="6">
        <v>104.6</v>
      </c>
      <c r="K15" s="6">
        <f t="shared" si="3"/>
        <v>21.128107074569801</v>
      </c>
      <c r="M15" s="6">
        <v>100.3</v>
      </c>
      <c r="N15" s="6">
        <f t="shared" si="4"/>
        <v>4.287138584247252</v>
      </c>
      <c r="O15" s="75"/>
      <c r="P15" s="6">
        <v>126.5</v>
      </c>
      <c r="Q15" s="6">
        <v>104.3</v>
      </c>
      <c r="R15" s="6">
        <f t="shared" si="5"/>
        <v>21.284755512943441</v>
      </c>
    </row>
    <row r="16" spans="1:18" x14ac:dyDescent="0.2">
      <c r="A16" s="13"/>
      <c r="B16" s="104" t="s">
        <v>104</v>
      </c>
      <c r="C16" s="70">
        <f t="shared" si="0"/>
        <v>2.9196921691577282</v>
      </c>
      <c r="D16" s="30">
        <f t="shared" si="1"/>
        <v>28.665983795616757</v>
      </c>
      <c r="E16" s="30">
        <f t="shared" si="2"/>
        <v>28.628182241823865</v>
      </c>
      <c r="F16" s="29"/>
      <c r="G16" s="6">
        <f t="shared" si="6"/>
        <v>-3.7801553792892406E-2</v>
      </c>
      <c r="H16" s="6"/>
      <c r="I16" s="6">
        <v>125.26038249652372</v>
      </c>
      <c r="J16" s="6">
        <v>97.381755936682211</v>
      </c>
      <c r="K16" s="6">
        <f t="shared" si="3"/>
        <v>28.628182241823865</v>
      </c>
      <c r="L16" s="6"/>
      <c r="M16" s="6">
        <v>94.619167512303264</v>
      </c>
      <c r="N16" s="6">
        <f t="shared" si="4"/>
        <v>2.9196921691577282</v>
      </c>
      <c r="O16" s="75"/>
      <c r="P16" s="6">
        <v>125.20514185775411</v>
      </c>
      <c r="Q16" s="6">
        <v>97.310212197685345</v>
      </c>
      <c r="R16" s="6">
        <f t="shared" si="5"/>
        <v>28.665983795616757</v>
      </c>
    </row>
    <row r="17" spans="1:18" x14ac:dyDescent="0.2">
      <c r="A17" s="13"/>
      <c r="B17" s="105" t="s">
        <v>156</v>
      </c>
      <c r="C17" s="70">
        <f t="shared" si="0"/>
        <v>2.7646126757294942</v>
      </c>
      <c r="D17" s="30">
        <f t="shared" si="1"/>
        <v>29.108459199958837</v>
      </c>
      <c r="E17" s="30">
        <f t="shared" si="2"/>
        <v>29.124076911945828</v>
      </c>
      <c r="F17" s="29"/>
      <c r="G17" s="6">
        <f t="shared" si="6"/>
        <v>1.5617711986990912E-2</v>
      </c>
      <c r="H17" s="6"/>
      <c r="I17" s="6">
        <v>125.17206527495215</v>
      </c>
      <c r="J17" s="6">
        <v>96.939368914374739</v>
      </c>
      <c r="K17" s="6">
        <f t="shared" si="3"/>
        <v>29.124076911945828</v>
      </c>
      <c r="L17" s="6"/>
      <c r="M17" s="6">
        <v>94.331469160754665</v>
      </c>
      <c r="N17" s="6">
        <f t="shared" si="4"/>
        <v>2.7646126757294942</v>
      </c>
      <c r="O17" s="75"/>
      <c r="P17" s="6">
        <v>125.10431926351785</v>
      </c>
      <c r="Q17" s="6">
        <v>96.898623094680801</v>
      </c>
      <c r="R17" s="6">
        <f t="shared" si="5"/>
        <v>29.108459199958837</v>
      </c>
    </row>
    <row r="18" spans="1:18" x14ac:dyDescent="0.2">
      <c r="A18" s="13"/>
      <c r="B18" s="101" t="s">
        <v>157</v>
      </c>
      <c r="C18" s="70">
        <f t="shared" si="0"/>
        <v>9.9209539457665983</v>
      </c>
      <c r="D18" s="30">
        <f t="shared" si="1"/>
        <v>9.7331436329799903</v>
      </c>
      <c r="E18" s="30">
        <f t="shared" si="2"/>
        <v>7.6979289552795871</v>
      </c>
      <c r="F18" s="29"/>
      <c r="G18" s="6">
        <f t="shared" si="6"/>
        <v>-2.0352146777004032</v>
      </c>
      <c r="I18" s="6">
        <v>129.89833709340087</v>
      </c>
      <c r="J18" s="6">
        <v>120.6135887230847</v>
      </c>
      <c r="K18" s="6">
        <f t="shared" si="3"/>
        <v>7.6979289552795871</v>
      </c>
      <c r="M18" s="6">
        <v>109.72756730495051</v>
      </c>
      <c r="N18" s="6">
        <f t="shared" si="4"/>
        <v>9.9209539457665983</v>
      </c>
      <c r="O18" s="75"/>
      <c r="P18" s="6">
        <v>130.49981266018995</v>
      </c>
      <c r="Q18" s="6">
        <v>118.92470072366413</v>
      </c>
      <c r="R18" s="6">
        <f t="shared" si="5"/>
        <v>9.7331436329799903</v>
      </c>
    </row>
    <row r="19" spans="1:18" ht="25.5" x14ac:dyDescent="0.2">
      <c r="A19" s="13"/>
      <c r="B19" s="100" t="s">
        <v>102</v>
      </c>
      <c r="C19" s="70">
        <f t="shared" si="0"/>
        <v>7.6320706090112322</v>
      </c>
      <c r="D19" s="30">
        <f t="shared" si="1"/>
        <v>3.6794503099987885</v>
      </c>
      <c r="E19" s="30">
        <f t="shared" si="2"/>
        <v>3.5660064719773787</v>
      </c>
      <c r="F19" s="29"/>
      <c r="G19" s="6">
        <f t="shared" si="6"/>
        <v>-0.11344383802140978</v>
      </c>
      <c r="I19" s="6">
        <v>131.178646341834</v>
      </c>
      <c r="J19" s="6">
        <v>126.66187565833002</v>
      </c>
      <c r="K19" s="6">
        <f t="shared" si="3"/>
        <v>3.5660064719773787</v>
      </c>
      <c r="M19" s="6">
        <v>117.68042270453688</v>
      </c>
      <c r="N19" s="6">
        <f t="shared" si="4"/>
        <v>7.6320706090112322</v>
      </c>
      <c r="O19" s="75"/>
      <c r="P19" s="6">
        <v>130.69287604027878</v>
      </c>
      <c r="Q19" s="6">
        <v>126.05475400333486</v>
      </c>
      <c r="R19" s="6">
        <f>((P19/Q19)-1)*100</f>
        <v>3.6794503099987885</v>
      </c>
    </row>
    <row r="20" spans="1:18" x14ac:dyDescent="0.2">
      <c r="A20" s="13"/>
      <c r="B20" s="58" t="s">
        <v>107</v>
      </c>
      <c r="C20" s="70">
        <f t="shared" si="0"/>
        <v>-1.0744435917114381</v>
      </c>
      <c r="D20" s="30">
        <f t="shared" si="1"/>
        <v>2.2498060512024853</v>
      </c>
      <c r="E20" s="30">
        <f t="shared" si="2"/>
        <v>2.8704422032583388</v>
      </c>
      <c r="F20" s="29"/>
      <c r="G20" s="6">
        <f t="shared" si="6"/>
        <v>0.62063615205585343</v>
      </c>
      <c r="I20" s="6">
        <v>132.6</v>
      </c>
      <c r="J20" s="6">
        <v>128.9</v>
      </c>
      <c r="K20" s="6">
        <f t="shared" si="3"/>
        <v>2.8704422032583388</v>
      </c>
      <c r="M20" s="6">
        <v>130.30000000000001</v>
      </c>
      <c r="N20" s="6">
        <f t="shared" si="4"/>
        <v>-1.0744435917114381</v>
      </c>
      <c r="O20" s="75"/>
      <c r="P20" s="6">
        <v>131.80000000000001</v>
      </c>
      <c r="Q20" s="6">
        <v>128.9</v>
      </c>
      <c r="R20" s="6">
        <f t="shared" si="5"/>
        <v>2.2498060512024853</v>
      </c>
    </row>
    <row r="21" spans="1:18" x14ac:dyDescent="0.2">
      <c r="A21" s="13"/>
      <c r="B21" s="58" t="s">
        <v>108</v>
      </c>
      <c r="C21" s="70">
        <f t="shared" si="0"/>
        <v>7.7830188679245182</v>
      </c>
      <c r="D21" s="30">
        <f t="shared" si="1"/>
        <v>-1.6788321167883313</v>
      </c>
      <c r="E21" s="30">
        <f t="shared" si="2"/>
        <v>-1.8964259664478456</v>
      </c>
      <c r="F21" s="29"/>
      <c r="G21" s="6">
        <f t="shared" si="6"/>
        <v>-0.21759384965951423</v>
      </c>
      <c r="I21" s="6">
        <v>134.5</v>
      </c>
      <c r="J21" s="6">
        <v>137.1</v>
      </c>
      <c r="K21" s="6">
        <f t="shared" si="3"/>
        <v>-1.8964259664478456</v>
      </c>
      <c r="M21" s="6">
        <v>127.2</v>
      </c>
      <c r="N21" s="6">
        <f t="shared" si="4"/>
        <v>7.7830188679245182</v>
      </c>
      <c r="O21" s="75"/>
      <c r="P21" s="6">
        <v>134.69999999999999</v>
      </c>
      <c r="Q21" s="6">
        <v>137</v>
      </c>
      <c r="R21" s="6">
        <f t="shared" si="5"/>
        <v>-1.6788321167883313</v>
      </c>
    </row>
    <row r="22" spans="1:18" x14ac:dyDescent="0.2">
      <c r="A22" s="13"/>
      <c r="B22" s="58" t="s">
        <v>109</v>
      </c>
      <c r="C22" s="70">
        <f t="shared" si="0"/>
        <v>12.605042016806722</v>
      </c>
      <c r="D22" s="30">
        <f t="shared" si="1"/>
        <v>-0.49504950495050659</v>
      </c>
      <c r="E22" s="30">
        <f t="shared" si="2"/>
        <v>-0.24875621890546595</v>
      </c>
      <c r="F22" s="29"/>
      <c r="G22" s="6">
        <f t="shared" si="6"/>
        <v>0.24629328604504064</v>
      </c>
      <c r="I22" s="6">
        <v>120.3</v>
      </c>
      <c r="J22" s="6">
        <v>120.6</v>
      </c>
      <c r="K22" s="6">
        <f t="shared" si="3"/>
        <v>-0.24875621890546595</v>
      </c>
      <c r="M22" s="6">
        <v>107.1</v>
      </c>
      <c r="N22" s="6">
        <f t="shared" si="4"/>
        <v>12.605042016806722</v>
      </c>
      <c r="O22" s="75"/>
      <c r="P22" s="6">
        <v>120.6</v>
      </c>
      <c r="Q22" s="6">
        <v>121.2</v>
      </c>
      <c r="R22" s="6">
        <f t="shared" si="5"/>
        <v>-0.49504950495050659</v>
      </c>
    </row>
    <row r="23" spans="1:18" x14ac:dyDescent="0.2">
      <c r="A23" s="13"/>
      <c r="B23" s="58" t="s">
        <v>43</v>
      </c>
      <c r="C23" s="70">
        <f t="shared" si="0"/>
        <v>5.916666666666659</v>
      </c>
      <c r="D23" s="30">
        <f t="shared" si="1"/>
        <v>-7.7162899454403799</v>
      </c>
      <c r="E23" s="30">
        <f t="shared" si="2"/>
        <v>-6.5302911093627074</v>
      </c>
      <c r="F23" s="29"/>
      <c r="G23" s="6">
        <f t="shared" si="6"/>
        <v>1.1859988360776725</v>
      </c>
      <c r="I23" s="6">
        <v>118.8</v>
      </c>
      <c r="J23" s="6">
        <v>127.1</v>
      </c>
      <c r="K23" s="6">
        <f t="shared" si="3"/>
        <v>-6.5302911093627074</v>
      </c>
      <c r="M23" s="6">
        <v>120</v>
      </c>
      <c r="N23" s="6">
        <f t="shared" si="4"/>
        <v>5.916666666666659</v>
      </c>
      <c r="O23" s="75"/>
      <c r="P23" s="6">
        <v>118.4</v>
      </c>
      <c r="Q23" s="6">
        <v>128.30000000000001</v>
      </c>
      <c r="R23" s="6">
        <f t="shared" si="5"/>
        <v>-7.7162899454403799</v>
      </c>
    </row>
    <row r="24" spans="1:18" x14ac:dyDescent="0.2">
      <c r="A24" s="13"/>
      <c r="B24" s="58" t="s">
        <v>110</v>
      </c>
      <c r="C24" s="70">
        <f t="shared" si="0"/>
        <v>5.8773424190800672</v>
      </c>
      <c r="D24" s="30">
        <f t="shared" si="1"/>
        <v>-0.54179566563467008</v>
      </c>
      <c r="E24" s="30">
        <f t="shared" si="2"/>
        <v>1.2872083668543866</v>
      </c>
      <c r="F24" s="29"/>
      <c r="G24" s="6">
        <f>E24-D24</f>
        <v>1.8290040324890566</v>
      </c>
      <c r="I24" s="6">
        <v>125.9</v>
      </c>
      <c r="J24" s="6">
        <v>124.3</v>
      </c>
      <c r="K24" s="6">
        <f t="shared" si="3"/>
        <v>1.2872083668543866</v>
      </c>
      <c r="M24" s="6">
        <v>117.4</v>
      </c>
      <c r="N24" s="6">
        <f t="shared" si="4"/>
        <v>5.8773424190800672</v>
      </c>
      <c r="O24" s="75"/>
      <c r="P24" s="6">
        <v>128.5</v>
      </c>
      <c r="Q24" s="6">
        <v>129.19999999999999</v>
      </c>
      <c r="R24" s="6">
        <f t="shared" si="5"/>
        <v>-0.54179566563467008</v>
      </c>
    </row>
    <row r="25" spans="1:18" x14ac:dyDescent="0.2">
      <c r="A25" s="13"/>
      <c r="B25" s="58" t="s">
        <v>111</v>
      </c>
      <c r="C25" s="70">
        <f t="shared" si="0"/>
        <v>13.915547024952012</v>
      </c>
      <c r="D25" s="30">
        <f t="shared" si="1"/>
        <v>-7.2298943948009731</v>
      </c>
      <c r="E25" s="30">
        <f t="shared" si="2"/>
        <v>2.4431339511373107</v>
      </c>
      <c r="F25" s="29"/>
      <c r="G25" s="6">
        <f>E25-D25</f>
        <v>9.6730283459382846</v>
      </c>
      <c r="I25" s="6">
        <v>121.6</v>
      </c>
      <c r="J25" s="6">
        <v>118.7</v>
      </c>
      <c r="K25" s="6">
        <f t="shared" si="3"/>
        <v>2.4431339511373107</v>
      </c>
      <c r="M25" s="6">
        <v>104.2</v>
      </c>
      <c r="N25" s="6">
        <f t="shared" si="4"/>
        <v>13.915547024952012</v>
      </c>
      <c r="O25" s="75"/>
      <c r="P25" s="6">
        <v>114.2</v>
      </c>
      <c r="Q25" s="6">
        <v>123.1</v>
      </c>
      <c r="R25" s="6">
        <f t="shared" si="5"/>
        <v>-7.2298943948009731</v>
      </c>
    </row>
    <row r="26" spans="1:18" x14ac:dyDescent="0.2">
      <c r="A26" s="13"/>
      <c r="B26" s="58" t="s">
        <v>112</v>
      </c>
      <c r="C26" s="70">
        <f t="shared" si="0"/>
        <v>33.450395083406484</v>
      </c>
      <c r="D26" s="30">
        <f t="shared" si="1"/>
        <v>-5.0657894736842017</v>
      </c>
      <c r="E26" s="30">
        <f t="shared" si="2"/>
        <v>-5.2631578947368478</v>
      </c>
      <c r="F26" s="29"/>
      <c r="G26" s="6">
        <f>E26-D26</f>
        <v>-0.19736842105264607</v>
      </c>
      <c r="I26" s="6">
        <v>144</v>
      </c>
      <c r="J26" s="6">
        <v>152</v>
      </c>
      <c r="K26" s="6">
        <f t="shared" si="3"/>
        <v>-5.2631578947368478</v>
      </c>
      <c r="M26" s="6">
        <v>113.9</v>
      </c>
      <c r="N26" s="6">
        <f t="shared" si="4"/>
        <v>33.450395083406484</v>
      </c>
      <c r="O26" s="75"/>
      <c r="P26" s="6">
        <v>144.30000000000001</v>
      </c>
      <c r="Q26" s="6">
        <v>152</v>
      </c>
      <c r="R26" s="6">
        <f t="shared" si="5"/>
        <v>-5.0657894736842017</v>
      </c>
    </row>
    <row r="27" spans="1:18" x14ac:dyDescent="0.2">
      <c r="A27" s="13"/>
      <c r="B27" s="58" t="s">
        <v>113</v>
      </c>
      <c r="C27" s="70">
        <f t="shared" si="0"/>
        <v>7.2773972602739656</v>
      </c>
      <c r="D27" s="30">
        <f t="shared" si="1"/>
        <v>5.2000000000000046</v>
      </c>
      <c r="E27" s="30">
        <f t="shared" si="2"/>
        <v>6.3048683160414898</v>
      </c>
      <c r="F27" s="29"/>
      <c r="G27" s="6">
        <f>E27-D27</f>
        <v>1.1048683160414852</v>
      </c>
      <c r="I27" s="6">
        <v>133.19999999999999</v>
      </c>
      <c r="J27" s="6">
        <v>125.3</v>
      </c>
      <c r="K27" s="6">
        <f t="shared" si="3"/>
        <v>6.3048683160414898</v>
      </c>
      <c r="M27" s="6">
        <v>116.8</v>
      </c>
      <c r="N27" s="6">
        <f>((J27/M27)-1)*100</f>
        <v>7.2773972602739656</v>
      </c>
      <c r="O27" s="75"/>
      <c r="P27" s="6">
        <v>131.5</v>
      </c>
      <c r="Q27" s="6">
        <v>125</v>
      </c>
      <c r="R27" s="6">
        <f t="shared" si="5"/>
        <v>5.2000000000000046</v>
      </c>
    </row>
    <row r="28" spans="1:18" x14ac:dyDescent="0.2">
      <c r="A28" s="13"/>
      <c r="B28" s="58" t="s">
        <v>44</v>
      </c>
      <c r="C28" s="70">
        <f>N28</f>
        <v>5.4782608695652213</v>
      </c>
      <c r="D28" s="30">
        <f t="shared" si="1"/>
        <v>0</v>
      </c>
      <c r="E28" s="30">
        <f>K28</f>
        <v>2.9678483099752739</v>
      </c>
      <c r="F28" s="29"/>
      <c r="G28" s="6">
        <f>E28-D28</f>
        <v>2.9678483099752739</v>
      </c>
      <c r="I28" s="6">
        <v>124.9</v>
      </c>
      <c r="J28" s="6">
        <v>121.3</v>
      </c>
      <c r="K28" s="6">
        <f>((I28/J28)-1)*100</f>
        <v>2.9678483099752739</v>
      </c>
      <c r="M28" s="6">
        <v>115</v>
      </c>
      <c r="N28" s="6">
        <f t="shared" si="4"/>
        <v>5.4782608695652213</v>
      </c>
      <c r="O28" s="75"/>
      <c r="P28" s="6">
        <v>124.5</v>
      </c>
      <c r="Q28" s="6">
        <v>121.7</v>
      </c>
      <c r="R28" s="6"/>
    </row>
    <row r="29" spans="1:18" x14ac:dyDescent="0.2">
      <c r="A29" s="13"/>
      <c r="B29" s="36"/>
      <c r="C29" s="90"/>
      <c r="D29" s="59"/>
      <c r="E29" s="59"/>
      <c r="F29" s="29"/>
      <c r="I29" s="6"/>
      <c r="J29" s="6"/>
      <c r="K29" s="6"/>
      <c r="M29" s="6"/>
      <c r="N29" s="6"/>
      <c r="O29" s="75"/>
      <c r="P29" s="6"/>
      <c r="R29" s="6"/>
    </row>
    <row r="30" spans="1:18" x14ac:dyDescent="0.2">
      <c r="A30" s="13"/>
      <c r="B30" s="7" t="s">
        <v>45</v>
      </c>
      <c r="C30" s="106">
        <f t="shared" si="0"/>
        <v>12.937062937062937</v>
      </c>
      <c r="D30" s="107">
        <v>9.4038106945298239</v>
      </c>
      <c r="E30" s="107">
        <f t="shared" si="2"/>
        <v>3.4571723426212619</v>
      </c>
      <c r="I30" s="6">
        <v>200.5</v>
      </c>
      <c r="J30" s="6">
        <v>193.8</v>
      </c>
      <c r="K30" s="6">
        <f t="shared" si="3"/>
        <v>3.4571723426212619</v>
      </c>
      <c r="M30" s="6">
        <v>171.6</v>
      </c>
      <c r="N30" s="6">
        <f t="shared" si="4"/>
        <v>12.937062937062937</v>
      </c>
      <c r="O30" s="75"/>
      <c r="P30" s="6">
        <v>200.1</v>
      </c>
      <c r="Q30" s="3">
        <v>192.3</v>
      </c>
      <c r="R30" s="6">
        <f t="shared" si="5"/>
        <v>4.0561622464898583</v>
      </c>
    </row>
    <row r="31" spans="1:18" x14ac:dyDescent="0.2">
      <c r="A31" s="13"/>
      <c r="B31" s="29" t="s">
        <v>46</v>
      </c>
      <c r="C31" s="70">
        <f t="shared" si="0"/>
        <v>8.2159624413145735</v>
      </c>
      <c r="D31" s="30">
        <v>7.5980392156862697</v>
      </c>
      <c r="E31" s="30">
        <f t="shared" si="2"/>
        <v>5.3506869125090173</v>
      </c>
      <c r="I31" s="6">
        <v>145.69999999999999</v>
      </c>
      <c r="J31" s="6">
        <v>138.30000000000001</v>
      </c>
      <c r="K31" s="6">
        <f t="shared" si="3"/>
        <v>5.3506869125090173</v>
      </c>
      <c r="M31" s="6">
        <v>127.8</v>
      </c>
      <c r="N31" s="6">
        <f t="shared" si="4"/>
        <v>8.2159624413145735</v>
      </c>
      <c r="O31" s="75"/>
      <c r="P31" s="6">
        <v>145.30000000000001</v>
      </c>
      <c r="Q31" s="3">
        <v>137.6</v>
      </c>
      <c r="R31" s="6">
        <f t="shared" si="5"/>
        <v>5.595930232558155</v>
      </c>
    </row>
    <row r="32" spans="1:18" x14ac:dyDescent="0.2">
      <c r="B32" s="29" t="s">
        <v>47</v>
      </c>
      <c r="C32" s="70">
        <f t="shared" si="0"/>
        <v>15.139637432631069</v>
      </c>
      <c r="D32" s="30">
        <v>10.228452751817251</v>
      </c>
      <c r="E32" s="30">
        <f t="shared" si="2"/>
        <v>2.6382978723404227</v>
      </c>
      <c r="I32" s="6">
        <v>241.2</v>
      </c>
      <c r="J32" s="6">
        <v>235</v>
      </c>
      <c r="K32" s="6">
        <f t="shared" si="3"/>
        <v>2.6382978723404227</v>
      </c>
      <c r="M32" s="6">
        <v>204.1</v>
      </c>
      <c r="N32" s="6">
        <f t="shared" si="4"/>
        <v>15.139637432631069</v>
      </c>
      <c r="O32" s="75"/>
      <c r="P32" s="6">
        <v>240.7</v>
      </c>
      <c r="Q32" s="3">
        <v>232.9</v>
      </c>
      <c r="R32" s="6">
        <f t="shared" si="5"/>
        <v>3.3490768570201723</v>
      </c>
    </row>
    <row r="33" spans="2:18" x14ac:dyDescent="0.2">
      <c r="B33" s="58" t="s">
        <v>114</v>
      </c>
      <c r="C33" s="71" t="s">
        <v>101</v>
      </c>
      <c r="D33" s="30" t="s">
        <v>101</v>
      </c>
      <c r="E33" s="30" t="s">
        <v>101</v>
      </c>
      <c r="I33" s="95" t="s">
        <v>87</v>
      </c>
      <c r="J33" s="95" t="s">
        <v>87</v>
      </c>
      <c r="K33" s="6"/>
      <c r="M33" s="6" t="s">
        <v>87</v>
      </c>
      <c r="N33" s="6"/>
      <c r="O33" s="75"/>
      <c r="P33" s="6" t="s">
        <v>87</v>
      </c>
      <c r="Q33" s="3" t="s">
        <v>87</v>
      </c>
      <c r="R33" s="6"/>
    </row>
    <row r="34" spans="2:18" x14ac:dyDescent="0.2">
      <c r="B34" s="29"/>
      <c r="C34" s="70"/>
      <c r="D34" s="30"/>
      <c r="E34" s="30"/>
      <c r="I34" s="6"/>
      <c r="J34" s="6"/>
      <c r="K34" s="6"/>
      <c r="M34" s="6"/>
      <c r="N34" s="6"/>
      <c r="O34" s="75"/>
      <c r="P34" s="6"/>
      <c r="R34" s="6"/>
    </row>
    <row r="35" spans="2:18" x14ac:dyDescent="0.2">
      <c r="B35" s="12" t="s">
        <v>48</v>
      </c>
      <c r="C35" s="89">
        <f t="shared" si="0"/>
        <v>3.855619360131235</v>
      </c>
      <c r="D35" s="47">
        <v>6.2818336162988153</v>
      </c>
      <c r="E35" s="47">
        <f t="shared" si="2"/>
        <v>2.5276461295418828</v>
      </c>
      <c r="I35" s="6">
        <v>129.80000000000001</v>
      </c>
      <c r="J35" s="6">
        <v>126.6</v>
      </c>
      <c r="K35" s="6">
        <f t="shared" si="3"/>
        <v>2.5276461295418828</v>
      </c>
      <c r="M35" s="6">
        <v>121.9</v>
      </c>
      <c r="N35" s="6">
        <f t="shared" si="4"/>
        <v>3.855619360131235</v>
      </c>
      <c r="O35" s="75"/>
      <c r="P35" s="6">
        <v>129.19999999999999</v>
      </c>
      <c r="Q35" s="3">
        <v>127.2</v>
      </c>
      <c r="R35" s="6">
        <f t="shared" si="5"/>
        <v>1.5723270440251458</v>
      </c>
    </row>
    <row r="36" spans="2:18" x14ac:dyDescent="0.2">
      <c r="B36" s="29"/>
      <c r="C36" s="70"/>
      <c r="D36" s="30"/>
      <c r="E36" s="30"/>
      <c r="I36" s="6"/>
      <c r="J36" s="6"/>
      <c r="K36" s="6"/>
      <c r="M36" s="6"/>
      <c r="N36" s="6"/>
      <c r="O36" s="75"/>
      <c r="P36" s="6"/>
      <c r="R36" s="6"/>
    </row>
    <row r="37" spans="2:18" x14ac:dyDescent="0.2">
      <c r="B37" s="12" t="s">
        <v>49</v>
      </c>
      <c r="C37" s="89">
        <f t="shared" si="0"/>
        <v>8.9775561097256826</v>
      </c>
      <c r="D37" s="47">
        <v>9.2943201376936244</v>
      </c>
      <c r="E37" s="47">
        <f t="shared" si="2"/>
        <v>5.5682684973302976</v>
      </c>
      <c r="I37" s="6">
        <v>138.4</v>
      </c>
      <c r="J37" s="6">
        <v>131.1</v>
      </c>
      <c r="K37" s="6">
        <f t="shared" si="3"/>
        <v>5.5682684973302976</v>
      </c>
      <c r="M37" s="6">
        <v>120.3</v>
      </c>
      <c r="N37" s="6">
        <f t="shared" si="4"/>
        <v>8.9775561097256826</v>
      </c>
      <c r="O37" s="75"/>
      <c r="P37" s="6">
        <v>138.1</v>
      </c>
      <c r="Q37" s="3">
        <v>131</v>
      </c>
      <c r="R37" s="6">
        <f t="shared" si="5"/>
        <v>5.4198473282442761</v>
      </c>
    </row>
    <row r="38" spans="2:18" x14ac:dyDescent="0.2">
      <c r="B38" s="29" t="s">
        <v>50</v>
      </c>
      <c r="C38" s="70">
        <f t="shared" si="0"/>
        <v>8.0536912751677967</v>
      </c>
      <c r="D38" s="30">
        <v>9.6437880104257356</v>
      </c>
      <c r="E38" s="30">
        <f t="shared" si="2"/>
        <v>6.5993788819875832</v>
      </c>
      <c r="I38" s="6">
        <v>137.30000000000001</v>
      </c>
      <c r="J38" s="6">
        <v>128.80000000000001</v>
      </c>
      <c r="K38" s="6">
        <f t="shared" si="3"/>
        <v>6.5993788819875832</v>
      </c>
      <c r="M38" s="6">
        <v>119.2</v>
      </c>
      <c r="N38" s="6">
        <f t="shared" si="4"/>
        <v>8.0536912751677967</v>
      </c>
      <c r="O38" s="75"/>
      <c r="P38" s="6">
        <v>136.9</v>
      </c>
      <c r="Q38" s="3">
        <v>128.69999999999999</v>
      </c>
      <c r="R38" s="6">
        <f t="shared" si="5"/>
        <v>6.3714063714063851</v>
      </c>
    </row>
    <row r="39" spans="2:18" x14ac:dyDescent="0.2">
      <c r="B39" s="29" t="s">
        <v>51</v>
      </c>
      <c r="C39" s="70">
        <f t="shared" si="0"/>
        <v>10.821806346623264</v>
      </c>
      <c r="D39" s="30">
        <v>8.5930918281381672</v>
      </c>
      <c r="E39" s="30">
        <f t="shared" si="2"/>
        <v>3.450807635829678</v>
      </c>
      <c r="I39" s="6">
        <v>140.9</v>
      </c>
      <c r="J39" s="6">
        <v>136.19999999999999</v>
      </c>
      <c r="K39" s="6">
        <f t="shared" si="3"/>
        <v>3.450807635829678</v>
      </c>
      <c r="M39" s="6">
        <v>122.9</v>
      </c>
      <c r="N39" s="6">
        <f t="shared" si="4"/>
        <v>10.821806346623264</v>
      </c>
      <c r="O39" s="75"/>
      <c r="P39" s="6">
        <v>140.69999999999999</v>
      </c>
      <c r="Q39" s="3">
        <v>135.9</v>
      </c>
      <c r="R39" s="6">
        <f t="shared" si="5"/>
        <v>3.5320088300220709</v>
      </c>
    </row>
    <row r="40" spans="2:18" x14ac:dyDescent="0.2">
      <c r="B40" s="29"/>
      <c r="C40" s="70"/>
      <c r="D40" s="30"/>
      <c r="E40" s="30"/>
      <c r="I40" s="6"/>
      <c r="J40" s="6"/>
      <c r="K40" s="6"/>
      <c r="M40" s="6"/>
      <c r="N40" s="6"/>
      <c r="O40" s="75"/>
      <c r="P40" s="6"/>
      <c r="R40" s="6"/>
    </row>
    <row r="41" spans="2:18" x14ac:dyDescent="0.2">
      <c r="B41" s="12" t="s">
        <v>52</v>
      </c>
      <c r="C41" s="89">
        <f t="shared" si="0"/>
        <v>4.595744680851066</v>
      </c>
      <c r="D41" s="47">
        <v>7.7533039647577073</v>
      </c>
      <c r="E41" s="47">
        <f t="shared" si="2"/>
        <v>0</v>
      </c>
      <c r="I41" s="6">
        <v>122.9</v>
      </c>
      <c r="J41" s="6">
        <v>122.9</v>
      </c>
      <c r="K41" s="6">
        <f t="shared" si="3"/>
        <v>0</v>
      </c>
      <c r="M41" s="6">
        <v>117.5</v>
      </c>
      <c r="N41" s="6">
        <f t="shared" si="4"/>
        <v>4.595744680851066</v>
      </c>
      <c r="O41" s="75"/>
      <c r="P41" s="6">
        <v>120.9</v>
      </c>
      <c r="Q41" s="6">
        <v>124.8</v>
      </c>
      <c r="R41" s="6">
        <f t="shared" si="5"/>
        <v>-3.1249999999999889</v>
      </c>
    </row>
    <row r="42" spans="2:18" x14ac:dyDescent="0.2">
      <c r="B42" s="29" t="s">
        <v>53</v>
      </c>
      <c r="C42" s="70">
        <f t="shared" si="0"/>
        <v>11.727272727272741</v>
      </c>
      <c r="D42" s="30">
        <v>2.0018198362147244</v>
      </c>
      <c r="E42" s="30">
        <f t="shared" si="2"/>
        <v>1.0577705451586539</v>
      </c>
      <c r="I42" s="6">
        <v>124.2</v>
      </c>
      <c r="J42" s="6">
        <v>122.9</v>
      </c>
      <c r="K42" s="6">
        <f t="shared" si="3"/>
        <v>1.0577705451586539</v>
      </c>
      <c r="M42" s="6">
        <v>110</v>
      </c>
      <c r="N42" s="6">
        <f t="shared" si="4"/>
        <v>11.727272727272741</v>
      </c>
      <c r="O42" s="75"/>
      <c r="P42" s="6">
        <v>124.2</v>
      </c>
      <c r="Q42" s="6">
        <v>122.9</v>
      </c>
      <c r="R42" s="6">
        <f t="shared" si="5"/>
        <v>1.0577705451586539</v>
      </c>
    </row>
    <row r="43" spans="2:18" x14ac:dyDescent="0.2">
      <c r="B43" s="29" t="s">
        <v>115</v>
      </c>
      <c r="C43" s="70">
        <f t="shared" si="0"/>
        <v>3.5901926444833476</v>
      </c>
      <c r="D43" s="30">
        <v>5.7866184448462921</v>
      </c>
      <c r="E43" s="30">
        <f t="shared" si="2"/>
        <v>1.6060862214708482</v>
      </c>
      <c r="I43" s="6">
        <v>120.2</v>
      </c>
      <c r="J43" s="6">
        <v>118.3</v>
      </c>
      <c r="K43" s="6">
        <f t="shared" si="3"/>
        <v>1.6060862214708482</v>
      </c>
      <c r="M43" s="6">
        <v>114.2</v>
      </c>
      <c r="N43" s="6">
        <f t="shared" si="4"/>
        <v>3.5901926444833476</v>
      </c>
      <c r="O43" s="75"/>
      <c r="P43" s="6">
        <v>119.7</v>
      </c>
      <c r="Q43" s="6">
        <v>118</v>
      </c>
      <c r="R43" s="6">
        <f t="shared" si="5"/>
        <v>1.4406779661017</v>
      </c>
    </row>
    <row r="44" spans="2:18" x14ac:dyDescent="0.2">
      <c r="B44" s="29" t="s">
        <v>54</v>
      </c>
      <c r="C44" s="70">
        <f t="shared" si="0"/>
        <v>2.5925925925925908</v>
      </c>
      <c r="D44" s="30">
        <v>3.3802816901408406</v>
      </c>
      <c r="E44" s="30">
        <f t="shared" si="2"/>
        <v>1.3537906137184086</v>
      </c>
      <c r="I44" s="6">
        <v>112.3</v>
      </c>
      <c r="J44" s="6">
        <v>110.8</v>
      </c>
      <c r="K44" s="6">
        <f t="shared" si="3"/>
        <v>1.3537906137184086</v>
      </c>
      <c r="M44" s="6">
        <v>108</v>
      </c>
      <c r="N44" s="6">
        <f t="shared" si="4"/>
        <v>2.5925925925925908</v>
      </c>
      <c r="O44" s="75"/>
      <c r="P44" s="6">
        <v>112.3</v>
      </c>
      <c r="Q44" s="6">
        <v>110.8</v>
      </c>
      <c r="R44" s="6">
        <f t="shared" si="5"/>
        <v>1.3537906137184086</v>
      </c>
    </row>
    <row r="45" spans="2:18" x14ac:dyDescent="0.2">
      <c r="B45" s="29" t="s">
        <v>55</v>
      </c>
      <c r="C45" s="70">
        <f t="shared" si="0"/>
        <v>-4.9542682926829169</v>
      </c>
      <c r="D45" s="30">
        <v>17.109634551495013</v>
      </c>
      <c r="E45" s="30">
        <f t="shared" si="2"/>
        <v>-2.0850040096231037</v>
      </c>
      <c r="I45" s="6">
        <v>122.1</v>
      </c>
      <c r="J45" s="6">
        <v>124.7</v>
      </c>
      <c r="K45" s="6">
        <f t="shared" si="3"/>
        <v>-2.0850040096231037</v>
      </c>
      <c r="M45" s="6">
        <v>131.19999999999999</v>
      </c>
      <c r="N45" s="6">
        <f t="shared" si="4"/>
        <v>-4.9542682926829169</v>
      </c>
      <c r="O45" s="75"/>
      <c r="P45" s="6">
        <v>116.6</v>
      </c>
      <c r="Q45" s="6">
        <v>130.1</v>
      </c>
      <c r="R45" s="6">
        <f t="shared" si="5"/>
        <v>-10.376633358954646</v>
      </c>
    </row>
    <row r="46" spans="2:18" x14ac:dyDescent="0.2">
      <c r="B46" s="29"/>
      <c r="C46" s="70"/>
      <c r="D46" s="30"/>
      <c r="E46" s="30"/>
      <c r="I46" s="6"/>
      <c r="J46" s="6"/>
      <c r="K46" s="6"/>
      <c r="M46" s="6"/>
      <c r="N46" s="6"/>
      <c r="O46" s="75"/>
      <c r="P46" s="6"/>
      <c r="R46" s="6"/>
    </row>
    <row r="47" spans="2:18" ht="25.5" x14ac:dyDescent="0.2">
      <c r="B47" s="62" t="s">
        <v>116</v>
      </c>
      <c r="C47" s="89">
        <f t="shared" si="0"/>
        <v>4.3290043290043378</v>
      </c>
      <c r="D47" s="47">
        <v>4.8000000000000043</v>
      </c>
      <c r="E47" s="47">
        <f t="shared" si="2"/>
        <v>3.3195020746888071</v>
      </c>
      <c r="I47" s="6">
        <v>124.5</v>
      </c>
      <c r="J47" s="6">
        <v>120.5</v>
      </c>
      <c r="K47" s="6">
        <f t="shared" si="3"/>
        <v>3.3195020746888071</v>
      </c>
      <c r="M47" s="6">
        <v>115.5</v>
      </c>
      <c r="N47" s="6">
        <f t="shared" si="4"/>
        <v>4.3290043290043378</v>
      </c>
      <c r="O47" s="75"/>
      <c r="P47" s="6">
        <v>124.5</v>
      </c>
      <c r="Q47" s="3">
        <v>120.1</v>
      </c>
      <c r="R47" s="6">
        <f t="shared" si="5"/>
        <v>3.6636136552872678</v>
      </c>
    </row>
    <row r="48" spans="2:18" x14ac:dyDescent="0.2">
      <c r="B48" s="29" t="s">
        <v>117</v>
      </c>
      <c r="C48" s="70">
        <f t="shared" si="0"/>
        <v>1.2668918918918859</v>
      </c>
      <c r="D48" s="30">
        <v>4.9165935030728747</v>
      </c>
      <c r="E48" s="30">
        <f t="shared" si="2"/>
        <v>2.7522935779816571</v>
      </c>
      <c r="I48" s="6">
        <v>123.2</v>
      </c>
      <c r="J48" s="6">
        <v>119.9</v>
      </c>
      <c r="K48" s="6">
        <f t="shared" si="3"/>
        <v>2.7522935779816571</v>
      </c>
      <c r="M48" s="6">
        <v>118.4</v>
      </c>
      <c r="N48" s="6">
        <f t="shared" si="4"/>
        <v>1.2668918918918859</v>
      </c>
      <c r="O48" s="75"/>
      <c r="P48" s="6">
        <v>123.1</v>
      </c>
      <c r="Q48" s="3">
        <v>119.9</v>
      </c>
      <c r="R48" s="6">
        <f t="shared" si="5"/>
        <v>2.6688907422852237</v>
      </c>
    </row>
    <row r="49" spans="2:18" x14ac:dyDescent="0.2">
      <c r="B49" s="29" t="s">
        <v>56</v>
      </c>
      <c r="C49" s="70">
        <f t="shared" si="0"/>
        <v>4.1048034934497935</v>
      </c>
      <c r="D49" s="30">
        <v>4.9866429207479968</v>
      </c>
      <c r="E49" s="30">
        <f t="shared" si="2"/>
        <v>2.1812080536912637</v>
      </c>
      <c r="I49" s="6">
        <v>121.8</v>
      </c>
      <c r="J49" s="6">
        <v>119.2</v>
      </c>
      <c r="K49" s="6">
        <f t="shared" si="3"/>
        <v>2.1812080536912637</v>
      </c>
      <c r="M49" s="6">
        <v>114.5</v>
      </c>
      <c r="N49" s="6">
        <f t="shared" si="4"/>
        <v>4.1048034934497935</v>
      </c>
      <c r="O49" s="75"/>
      <c r="P49" s="6">
        <v>122.9</v>
      </c>
      <c r="Q49" s="3">
        <v>119.5</v>
      </c>
      <c r="R49" s="6">
        <f t="shared" si="5"/>
        <v>2.8451882845188292</v>
      </c>
    </row>
    <row r="50" spans="2:18" x14ac:dyDescent="0.2">
      <c r="B50" s="29" t="s">
        <v>57</v>
      </c>
      <c r="C50" s="70">
        <f t="shared" si="0"/>
        <v>0.73059360730594047</v>
      </c>
      <c r="D50" s="30">
        <v>0</v>
      </c>
      <c r="E50" s="30">
        <f t="shared" si="2"/>
        <v>2.0852221214868516</v>
      </c>
      <c r="I50" s="6">
        <v>112.6</v>
      </c>
      <c r="J50" s="6">
        <v>110.3</v>
      </c>
      <c r="K50" s="6">
        <f t="shared" si="3"/>
        <v>2.0852221214868516</v>
      </c>
      <c r="M50" s="6">
        <v>109.5</v>
      </c>
      <c r="N50" s="6">
        <f t="shared" si="4"/>
        <v>0.73059360730594047</v>
      </c>
      <c r="O50" s="75"/>
      <c r="P50" s="6">
        <v>112.7</v>
      </c>
      <c r="Q50" s="3">
        <v>110.3</v>
      </c>
      <c r="R50" s="6">
        <f t="shared" si="5"/>
        <v>2.1758839528558616</v>
      </c>
    </row>
    <row r="51" spans="2:18" x14ac:dyDescent="0.2">
      <c r="B51" s="29" t="s">
        <v>58</v>
      </c>
      <c r="C51" s="70">
        <f t="shared" si="0"/>
        <v>4.7775947281713416</v>
      </c>
      <c r="D51" s="30">
        <v>5.87234042553193</v>
      </c>
      <c r="E51" s="30">
        <f t="shared" si="2"/>
        <v>5.2672955974842894</v>
      </c>
      <c r="I51" s="6">
        <v>133.9</v>
      </c>
      <c r="J51" s="6">
        <v>127.2</v>
      </c>
      <c r="K51" s="6">
        <f t="shared" si="3"/>
        <v>5.2672955974842894</v>
      </c>
      <c r="M51" s="6">
        <v>121.4</v>
      </c>
      <c r="N51" s="6">
        <f t="shared" si="4"/>
        <v>4.7775947281713416</v>
      </c>
      <c r="O51" s="75"/>
      <c r="P51" s="6">
        <v>134.1</v>
      </c>
      <c r="Q51" s="3">
        <v>127.1</v>
      </c>
      <c r="R51" s="6">
        <f t="shared" si="5"/>
        <v>5.5074744295830147</v>
      </c>
    </row>
    <row r="52" spans="2:18" x14ac:dyDescent="0.2">
      <c r="B52" s="29" t="s">
        <v>59</v>
      </c>
      <c r="C52" s="70">
        <f t="shared" si="0"/>
        <v>7.0251517779705175</v>
      </c>
      <c r="D52" s="30">
        <v>4.7069271758437115</v>
      </c>
      <c r="E52" s="30">
        <f t="shared" si="2"/>
        <v>2.6742301458670958</v>
      </c>
      <c r="I52" s="6">
        <v>126.7</v>
      </c>
      <c r="J52" s="6">
        <v>123.4</v>
      </c>
      <c r="K52" s="6">
        <f t="shared" si="3"/>
        <v>2.6742301458670958</v>
      </c>
      <c r="M52" s="6">
        <v>115.3</v>
      </c>
      <c r="N52" s="6">
        <f t="shared" si="4"/>
        <v>7.0251517779705175</v>
      </c>
      <c r="O52" s="75"/>
      <c r="P52" s="6">
        <v>126.7</v>
      </c>
      <c r="Q52" s="3">
        <v>123.4</v>
      </c>
      <c r="R52" s="6">
        <f t="shared" si="5"/>
        <v>2.6742301458670958</v>
      </c>
    </row>
    <row r="53" spans="2:18" x14ac:dyDescent="0.2">
      <c r="B53" s="29" t="s">
        <v>60</v>
      </c>
      <c r="C53" s="70">
        <f t="shared" si="0"/>
        <v>7.7506318449873657</v>
      </c>
      <c r="D53" s="30">
        <v>8.0349344978166037</v>
      </c>
      <c r="E53" s="30">
        <f t="shared" si="2"/>
        <v>4.2220484753713983</v>
      </c>
      <c r="I53" s="6">
        <v>133.30000000000001</v>
      </c>
      <c r="J53" s="6">
        <v>127.9</v>
      </c>
      <c r="K53" s="6">
        <f t="shared" si="3"/>
        <v>4.2220484753713983</v>
      </c>
      <c r="M53" s="6">
        <v>118.7</v>
      </c>
      <c r="N53" s="6">
        <f t="shared" si="4"/>
        <v>7.7506318449873657</v>
      </c>
      <c r="O53" s="75"/>
      <c r="P53" s="6">
        <v>133.1</v>
      </c>
      <c r="Q53" s="3">
        <v>126.8</v>
      </c>
      <c r="R53" s="6">
        <f t="shared" si="5"/>
        <v>4.9684542586750702</v>
      </c>
    </row>
    <row r="54" spans="2:18" x14ac:dyDescent="0.2">
      <c r="B54" s="29"/>
      <c r="C54" s="70"/>
      <c r="D54" s="30"/>
      <c r="E54" s="30"/>
      <c r="I54" s="6"/>
      <c r="J54" s="6"/>
      <c r="K54" s="6"/>
      <c r="M54" s="6"/>
      <c r="N54" s="6"/>
      <c r="O54" s="75"/>
      <c r="P54" s="6"/>
      <c r="R54" s="6"/>
    </row>
    <row r="55" spans="2:18" x14ac:dyDescent="0.2">
      <c r="B55" s="12" t="s">
        <v>61</v>
      </c>
      <c r="C55" s="89">
        <f>N55</f>
        <v>3.3585222502099166</v>
      </c>
      <c r="D55" s="47">
        <v>3.5805626598465423</v>
      </c>
      <c r="E55" s="47">
        <f t="shared" si="2"/>
        <v>1.4622258326563831</v>
      </c>
      <c r="I55" s="6">
        <v>124.9</v>
      </c>
      <c r="J55" s="6">
        <v>123.1</v>
      </c>
      <c r="K55" s="6">
        <f t="shared" si="3"/>
        <v>1.4622258326563831</v>
      </c>
      <c r="M55" s="6">
        <v>119.1</v>
      </c>
      <c r="N55" s="6">
        <f t="shared" si="4"/>
        <v>3.3585222502099166</v>
      </c>
      <c r="O55" s="75"/>
      <c r="P55" s="6">
        <v>125</v>
      </c>
      <c r="Q55" s="3">
        <v>123.2</v>
      </c>
      <c r="R55" s="6">
        <f t="shared" si="5"/>
        <v>1.4610389610389518</v>
      </c>
    </row>
    <row r="56" spans="2:18" x14ac:dyDescent="0.2">
      <c r="B56" s="29" t="s">
        <v>118</v>
      </c>
      <c r="C56" s="70">
        <f t="shared" si="0"/>
        <v>3.4423407917383742</v>
      </c>
      <c r="D56" s="30">
        <v>3.2342657342657288</v>
      </c>
      <c r="E56" s="30">
        <f t="shared" si="2"/>
        <v>1.2479201331114798</v>
      </c>
      <c r="I56" s="6">
        <v>121.7</v>
      </c>
      <c r="J56" s="6">
        <v>120.2</v>
      </c>
      <c r="K56" s="6">
        <f t="shared" si="3"/>
        <v>1.2479201331114798</v>
      </c>
      <c r="M56" s="6">
        <v>116.2</v>
      </c>
      <c r="N56" s="6">
        <f t="shared" si="4"/>
        <v>3.4423407917383742</v>
      </c>
      <c r="O56" s="75"/>
      <c r="P56" s="6">
        <v>121.8</v>
      </c>
      <c r="Q56" s="3">
        <v>120.4</v>
      </c>
      <c r="R56" s="6">
        <f t="shared" si="5"/>
        <v>1.1627906976744207</v>
      </c>
    </row>
    <row r="57" spans="2:18" x14ac:dyDescent="0.2">
      <c r="B57" s="29" t="s">
        <v>119</v>
      </c>
      <c r="C57" s="70">
        <f t="shared" si="0"/>
        <v>3.8834951456310884</v>
      </c>
      <c r="D57" s="30">
        <v>5.3840631730079025</v>
      </c>
      <c r="E57" s="30">
        <f t="shared" si="2"/>
        <v>1.001335113484636</v>
      </c>
      <c r="I57" s="6">
        <v>151.30000000000001</v>
      </c>
      <c r="J57" s="6">
        <v>149.80000000000001</v>
      </c>
      <c r="K57" s="6">
        <f t="shared" si="3"/>
        <v>1.001335113484636</v>
      </c>
      <c r="M57" s="6">
        <v>144.19999999999999</v>
      </c>
      <c r="N57" s="6">
        <f t="shared" si="4"/>
        <v>3.8834951456310884</v>
      </c>
      <c r="O57" s="75"/>
      <c r="P57" s="6">
        <v>151.30000000000001</v>
      </c>
      <c r="Q57" s="3">
        <v>149.4</v>
      </c>
      <c r="R57" s="6">
        <f t="shared" si="5"/>
        <v>1.2717536813922292</v>
      </c>
    </row>
    <row r="58" spans="2:18" x14ac:dyDescent="0.2">
      <c r="B58" s="29" t="s">
        <v>120</v>
      </c>
      <c r="C58" s="70">
        <f t="shared" si="0"/>
        <v>2.8028933092224317</v>
      </c>
      <c r="D58" s="30">
        <v>2.9891304347826164</v>
      </c>
      <c r="E58" s="30">
        <f t="shared" si="2"/>
        <v>2.0228671943711474</v>
      </c>
      <c r="I58" s="6">
        <v>116</v>
      </c>
      <c r="J58" s="6">
        <v>113.7</v>
      </c>
      <c r="K58" s="6">
        <f t="shared" si="3"/>
        <v>2.0228671943711474</v>
      </c>
      <c r="M58" s="6">
        <v>110.6</v>
      </c>
      <c r="N58" s="6">
        <f t="shared" si="4"/>
        <v>2.8028933092224317</v>
      </c>
      <c r="O58" s="75"/>
      <c r="P58" s="6">
        <v>116</v>
      </c>
      <c r="Q58" s="3">
        <v>113.7</v>
      </c>
      <c r="R58" s="6"/>
    </row>
    <row r="59" spans="2:18" x14ac:dyDescent="0.2">
      <c r="B59" s="29" t="s">
        <v>121</v>
      </c>
      <c r="C59" s="70">
        <f t="shared" si="0"/>
        <v>5.5288461538461453</v>
      </c>
      <c r="D59" s="30">
        <v>4.6303818034118649</v>
      </c>
      <c r="E59" s="30">
        <f t="shared" si="2"/>
        <v>1.2148823082763993</v>
      </c>
      <c r="I59" s="6">
        <v>133.30000000000001</v>
      </c>
      <c r="J59" s="6">
        <v>131.69999999999999</v>
      </c>
      <c r="K59" s="6">
        <f t="shared" si="3"/>
        <v>1.2148823082763993</v>
      </c>
      <c r="M59" s="6">
        <v>124.8</v>
      </c>
      <c r="N59" s="6">
        <f t="shared" si="4"/>
        <v>5.5288461538461453</v>
      </c>
      <c r="O59" s="75"/>
      <c r="P59" s="6">
        <v>133.1</v>
      </c>
      <c r="Q59" s="3">
        <v>131.69999999999999</v>
      </c>
      <c r="R59" s="6">
        <f t="shared" si="5"/>
        <v>1.0630220197418438</v>
      </c>
    </row>
    <row r="60" spans="2:18" x14ac:dyDescent="0.2">
      <c r="B60" s="29"/>
      <c r="C60" s="70"/>
      <c r="D60" s="30"/>
      <c r="E60" s="30"/>
      <c r="I60" s="6"/>
      <c r="J60" s="6"/>
      <c r="K60" s="6"/>
      <c r="M60" s="6"/>
      <c r="N60" s="6"/>
      <c r="O60" s="75"/>
      <c r="P60" s="6"/>
      <c r="R60" s="6"/>
    </row>
    <row r="61" spans="2:18" x14ac:dyDescent="0.2">
      <c r="B61" s="12" t="s">
        <v>62</v>
      </c>
      <c r="C61" s="89">
        <f t="shared" si="0"/>
        <v>-1.9317450096587252</v>
      </c>
      <c r="D61" s="47">
        <v>6.5323141070187773</v>
      </c>
      <c r="E61" s="47">
        <f t="shared" si="2"/>
        <v>4.8588312541037348</v>
      </c>
      <c r="I61" s="6">
        <v>159.69999999999999</v>
      </c>
      <c r="J61" s="6">
        <v>152.30000000000001</v>
      </c>
      <c r="K61" s="6">
        <f t="shared" si="3"/>
        <v>4.8588312541037348</v>
      </c>
      <c r="M61" s="6">
        <v>155.30000000000001</v>
      </c>
      <c r="N61" s="6">
        <f t="shared" si="4"/>
        <v>-1.9317450096587252</v>
      </c>
      <c r="O61" s="75"/>
      <c r="P61" s="6">
        <v>160.6</v>
      </c>
      <c r="Q61" s="3">
        <v>152.19999999999999</v>
      </c>
      <c r="R61" s="6">
        <f t="shared" si="5"/>
        <v>5.5190538764783303</v>
      </c>
    </row>
    <row r="62" spans="2:18" x14ac:dyDescent="0.2">
      <c r="B62" s="29" t="s">
        <v>122</v>
      </c>
      <c r="C62" s="70">
        <f t="shared" si="0"/>
        <v>3.3390410958904049</v>
      </c>
      <c r="D62" s="30">
        <v>2.0583190394511286</v>
      </c>
      <c r="E62" s="30">
        <f t="shared" si="2"/>
        <v>1.9055509527754699</v>
      </c>
      <c r="I62" s="6">
        <v>123</v>
      </c>
      <c r="J62" s="6">
        <v>120.7</v>
      </c>
      <c r="K62" s="6">
        <f t="shared" si="3"/>
        <v>1.9055509527754699</v>
      </c>
      <c r="M62" s="6">
        <v>116.8</v>
      </c>
      <c r="N62" s="6">
        <f t="shared" si="4"/>
        <v>3.3390410958904049</v>
      </c>
      <c r="O62" s="75"/>
      <c r="P62" s="6">
        <v>123</v>
      </c>
      <c r="Q62" s="3">
        <v>119.9</v>
      </c>
      <c r="R62" s="6">
        <f t="shared" si="5"/>
        <v>2.5854879065888126</v>
      </c>
    </row>
    <row r="63" spans="2:18" x14ac:dyDescent="0.2">
      <c r="B63" s="29" t="s">
        <v>63</v>
      </c>
      <c r="C63" s="70">
        <f t="shared" si="0"/>
        <v>-20.487483530961793</v>
      </c>
      <c r="D63" s="30">
        <v>14.323607427055718</v>
      </c>
      <c r="E63" s="30">
        <f t="shared" si="2"/>
        <v>2.8997514498757315</v>
      </c>
      <c r="I63" s="6">
        <v>124.2</v>
      </c>
      <c r="J63" s="6">
        <v>120.7</v>
      </c>
      <c r="K63" s="6">
        <f t="shared" si="3"/>
        <v>2.8997514498757315</v>
      </c>
      <c r="M63" s="6">
        <v>151.80000000000001</v>
      </c>
      <c r="N63" s="6">
        <f t="shared" si="4"/>
        <v>-20.487483530961793</v>
      </c>
      <c r="O63" s="75"/>
      <c r="P63" s="6">
        <v>127.2</v>
      </c>
      <c r="Q63" s="3">
        <v>121</v>
      </c>
      <c r="R63" s="6"/>
    </row>
    <row r="64" spans="2:18" x14ac:dyDescent="0.2">
      <c r="B64" s="29" t="s">
        <v>123</v>
      </c>
      <c r="C64" s="70">
        <f t="shared" si="0"/>
        <v>6.662837449741521</v>
      </c>
      <c r="D64" s="30">
        <v>4.7455688965122755</v>
      </c>
      <c r="E64" s="30">
        <f t="shared" si="2"/>
        <v>6.5158858373721262</v>
      </c>
      <c r="I64" s="6">
        <v>197.8</v>
      </c>
      <c r="J64" s="6">
        <v>185.7</v>
      </c>
      <c r="K64" s="6">
        <f t="shared" si="3"/>
        <v>6.5158858373721262</v>
      </c>
      <c r="M64" s="6">
        <v>174.1</v>
      </c>
      <c r="N64" s="6">
        <f>((J64/M64)-1)*100</f>
        <v>6.662837449741521</v>
      </c>
      <c r="O64" s="75"/>
      <c r="P64" s="6">
        <v>197.7</v>
      </c>
      <c r="Q64" s="3">
        <v>185.7</v>
      </c>
      <c r="R64" s="6"/>
    </row>
    <row r="65" spans="2:18" x14ac:dyDescent="0.2">
      <c r="B65" s="29" t="s">
        <v>124</v>
      </c>
      <c r="C65" s="70">
        <f t="shared" si="0"/>
        <v>0.47892720306512704</v>
      </c>
      <c r="D65" s="30">
        <v>9.5877277085332224E-2</v>
      </c>
      <c r="E65" s="30">
        <f t="shared" si="2"/>
        <v>1.7159199237368972</v>
      </c>
      <c r="I65" s="6">
        <v>106.7</v>
      </c>
      <c r="J65" s="6">
        <v>104.9</v>
      </c>
      <c r="K65" s="6">
        <f t="shared" si="3"/>
        <v>1.7159199237368972</v>
      </c>
      <c r="M65" s="6">
        <v>104.4</v>
      </c>
      <c r="N65" s="6">
        <f t="shared" si="4"/>
        <v>0.47892720306512704</v>
      </c>
      <c r="O65" s="75"/>
      <c r="P65" s="6">
        <v>106.7</v>
      </c>
      <c r="Q65" s="3">
        <v>104.8</v>
      </c>
      <c r="R65" s="6">
        <f t="shared" si="5"/>
        <v>1.8129770992366456</v>
      </c>
    </row>
    <row r="66" spans="2:18" x14ac:dyDescent="0.2">
      <c r="B66" s="29"/>
      <c r="C66" s="70"/>
      <c r="D66" s="30">
        <v>0</v>
      </c>
      <c r="E66" s="30">
        <f t="shared" si="2"/>
        <v>0</v>
      </c>
      <c r="I66" s="6"/>
      <c r="J66" s="6"/>
      <c r="K66" s="6"/>
      <c r="M66" s="6"/>
      <c r="N66" s="6"/>
      <c r="O66" s="75"/>
      <c r="P66" s="6"/>
      <c r="R66" s="6"/>
    </row>
    <row r="67" spans="2:18" x14ac:dyDescent="0.2">
      <c r="B67" s="12" t="s">
        <v>125</v>
      </c>
      <c r="C67" s="89">
        <f t="shared" si="0"/>
        <v>1.2820512820512775</v>
      </c>
      <c r="D67" s="47">
        <v>1.5857284440039532</v>
      </c>
      <c r="E67" s="47">
        <f t="shared" si="2"/>
        <v>4.2843232716650359</v>
      </c>
      <c r="I67" s="6">
        <v>107.1</v>
      </c>
      <c r="J67" s="6">
        <v>102.7</v>
      </c>
      <c r="K67" s="6">
        <f t="shared" si="3"/>
        <v>4.2843232716650359</v>
      </c>
      <c r="M67" s="6">
        <v>101.4</v>
      </c>
      <c r="N67" s="6">
        <f t="shared" si="4"/>
        <v>1.2820512820512775</v>
      </c>
      <c r="O67" s="75"/>
      <c r="P67" s="6">
        <v>107</v>
      </c>
      <c r="Q67" s="3">
        <v>102.7</v>
      </c>
      <c r="R67" s="6">
        <f t="shared" si="5"/>
        <v>4.1869522882181043</v>
      </c>
    </row>
    <row r="68" spans="2:18" x14ac:dyDescent="0.2">
      <c r="B68" s="29" t="s">
        <v>126</v>
      </c>
      <c r="C68" s="70">
        <f t="shared" si="0"/>
        <v>0.39408866995074288</v>
      </c>
      <c r="D68" s="30">
        <v>1.1928429423459175</v>
      </c>
      <c r="E68" s="30">
        <f t="shared" si="2"/>
        <v>2.9440628066732089</v>
      </c>
      <c r="I68" s="6">
        <v>104.9</v>
      </c>
      <c r="J68" s="6">
        <v>101.9</v>
      </c>
      <c r="K68" s="6">
        <f t="shared" si="3"/>
        <v>2.9440628066732089</v>
      </c>
      <c r="M68" s="6">
        <v>101.5</v>
      </c>
      <c r="N68" s="6">
        <f t="shared" si="4"/>
        <v>0.39408866995074288</v>
      </c>
      <c r="O68" s="75"/>
      <c r="P68" s="6">
        <v>104.8</v>
      </c>
      <c r="Q68" s="3">
        <v>101.9</v>
      </c>
      <c r="R68" s="6">
        <f t="shared" si="5"/>
        <v>2.8459273797840856</v>
      </c>
    </row>
    <row r="69" spans="2:18" x14ac:dyDescent="0.2">
      <c r="B69" s="29" t="s">
        <v>127</v>
      </c>
      <c r="C69" s="70">
        <f t="shared" si="0"/>
        <v>1.9723865877712132</v>
      </c>
      <c r="D69" s="30">
        <v>1.980198019801982</v>
      </c>
      <c r="E69" s="30">
        <f t="shared" si="2"/>
        <v>5.3191489361702038</v>
      </c>
      <c r="I69" s="6">
        <v>108.9</v>
      </c>
      <c r="J69" s="6">
        <v>103.4</v>
      </c>
      <c r="K69" s="6">
        <f t="shared" si="3"/>
        <v>5.3191489361702038</v>
      </c>
      <c r="M69" s="6">
        <v>101.4</v>
      </c>
      <c r="N69" s="6">
        <f t="shared" si="4"/>
        <v>1.9723865877712132</v>
      </c>
      <c r="O69" s="75"/>
      <c r="P69" s="6">
        <v>108.9</v>
      </c>
      <c r="Q69" s="3">
        <v>103.4</v>
      </c>
      <c r="R69" s="6">
        <f t="shared" si="5"/>
        <v>5.3191489361702038</v>
      </c>
    </row>
    <row r="70" spans="2:18" x14ac:dyDescent="0.2">
      <c r="B70" s="29"/>
      <c r="C70" s="70"/>
      <c r="D70" s="30"/>
      <c r="E70" s="30"/>
      <c r="I70" s="6"/>
      <c r="J70" s="6"/>
      <c r="K70" s="6"/>
      <c r="M70" s="6"/>
      <c r="N70" s="6"/>
      <c r="O70" s="75"/>
      <c r="P70" s="6"/>
      <c r="R70" s="6"/>
    </row>
    <row r="71" spans="2:18" x14ac:dyDescent="0.2">
      <c r="B71" s="12" t="s">
        <v>128</v>
      </c>
      <c r="C71" s="89">
        <f t="shared" si="0"/>
        <v>5.8303886925795023</v>
      </c>
      <c r="D71" s="47">
        <v>4.4025157232704393</v>
      </c>
      <c r="E71" s="47">
        <f t="shared" si="2"/>
        <v>3.0884808013355691</v>
      </c>
      <c r="I71" s="6">
        <v>123.5</v>
      </c>
      <c r="J71" s="6">
        <v>119.8</v>
      </c>
      <c r="K71" s="6">
        <f t="shared" si="3"/>
        <v>3.0884808013355691</v>
      </c>
      <c r="M71" s="6">
        <v>113.2</v>
      </c>
      <c r="N71" s="6">
        <f t="shared" si="4"/>
        <v>5.8303886925795023</v>
      </c>
      <c r="O71" s="75"/>
      <c r="P71" s="6">
        <v>123.3</v>
      </c>
      <c r="Q71" s="3">
        <v>119.6</v>
      </c>
      <c r="R71" s="6">
        <f t="shared" si="5"/>
        <v>3.0936454849498363</v>
      </c>
    </row>
    <row r="72" spans="2:18" x14ac:dyDescent="0.2">
      <c r="B72" s="61" t="s">
        <v>129</v>
      </c>
      <c r="C72" s="70">
        <f t="shared" si="0"/>
        <v>3.6999999999999922</v>
      </c>
      <c r="D72" s="30">
        <v>3.8038038038038069</v>
      </c>
      <c r="E72" s="30">
        <f t="shared" si="2"/>
        <v>-2.9893924783027992</v>
      </c>
      <c r="I72" s="6">
        <v>100.6</v>
      </c>
      <c r="J72" s="6">
        <v>103.7</v>
      </c>
      <c r="K72" s="6">
        <f t="shared" si="3"/>
        <v>-2.9893924783027992</v>
      </c>
      <c r="M72" s="6">
        <v>100</v>
      </c>
      <c r="N72" s="6">
        <f t="shared" si="4"/>
        <v>3.6999999999999922</v>
      </c>
      <c r="O72" s="75"/>
      <c r="P72" s="6">
        <v>100.6</v>
      </c>
      <c r="Q72" s="3">
        <v>103.7</v>
      </c>
      <c r="R72" s="6">
        <f t="shared" si="5"/>
        <v>-2.9893924783027992</v>
      </c>
    </row>
    <row r="73" spans="2:18" x14ac:dyDescent="0.2">
      <c r="B73" s="29" t="s">
        <v>130</v>
      </c>
      <c r="C73" s="70">
        <f t="shared" si="0"/>
        <v>2.8284671532846861</v>
      </c>
      <c r="D73" s="30">
        <v>2.4884792626728158</v>
      </c>
      <c r="E73" s="30">
        <f t="shared" si="2"/>
        <v>0.17746228926354135</v>
      </c>
      <c r="I73" s="6">
        <v>112.9</v>
      </c>
      <c r="J73" s="6">
        <v>112.7</v>
      </c>
      <c r="K73" s="6">
        <f t="shared" si="3"/>
        <v>0.17746228926354135</v>
      </c>
      <c r="M73" s="6">
        <v>109.6</v>
      </c>
      <c r="N73" s="6">
        <f t="shared" si="4"/>
        <v>2.8284671532846861</v>
      </c>
      <c r="O73" s="75"/>
      <c r="P73" s="6">
        <v>112.3</v>
      </c>
      <c r="Q73" s="3">
        <v>112.7</v>
      </c>
      <c r="R73" s="6">
        <f t="shared" si="5"/>
        <v>-0.3549245785270716</v>
      </c>
    </row>
    <row r="74" spans="2:18" x14ac:dyDescent="0.2">
      <c r="B74" s="29" t="s">
        <v>131</v>
      </c>
      <c r="C74" s="70">
        <f t="shared" si="0"/>
        <v>8.546255506607924</v>
      </c>
      <c r="D74" s="30">
        <v>8.6206896551724199</v>
      </c>
      <c r="E74" s="30">
        <f t="shared" si="2"/>
        <v>0.48701298701299134</v>
      </c>
      <c r="I74" s="6">
        <v>123.8</v>
      </c>
      <c r="J74" s="6">
        <v>123.2</v>
      </c>
      <c r="K74" s="6">
        <f t="shared" si="3"/>
        <v>0.48701298701299134</v>
      </c>
      <c r="M74" s="6">
        <v>113.5</v>
      </c>
      <c r="N74" s="6">
        <f t="shared" si="4"/>
        <v>8.546255506607924</v>
      </c>
      <c r="O74" s="75"/>
      <c r="P74" s="6">
        <v>123.8</v>
      </c>
      <c r="Q74" s="3">
        <v>123.3</v>
      </c>
      <c r="R74" s="6">
        <f t="shared" si="5"/>
        <v>0.40551500405514584</v>
      </c>
    </row>
    <row r="75" spans="2:18" x14ac:dyDescent="0.2">
      <c r="B75" s="29" t="s">
        <v>132</v>
      </c>
      <c r="C75" s="70">
        <f t="shared" si="0"/>
        <v>0</v>
      </c>
      <c r="D75" s="30">
        <v>0.10615711252652815</v>
      </c>
      <c r="E75" s="30">
        <f t="shared" si="2"/>
        <v>0</v>
      </c>
      <c r="I75" s="6">
        <v>94.3</v>
      </c>
      <c r="J75" s="6">
        <v>94.3</v>
      </c>
      <c r="K75" s="6">
        <f t="shared" si="3"/>
        <v>0</v>
      </c>
      <c r="M75" s="6">
        <v>94.3</v>
      </c>
      <c r="N75" s="6">
        <f t="shared" si="4"/>
        <v>0</v>
      </c>
      <c r="O75" s="75"/>
      <c r="P75" s="6">
        <v>94.3</v>
      </c>
      <c r="Q75" s="3">
        <v>94.3</v>
      </c>
      <c r="R75" s="6">
        <f t="shared" si="5"/>
        <v>0</v>
      </c>
    </row>
    <row r="76" spans="2:18" x14ac:dyDescent="0.2">
      <c r="B76" s="29" t="s">
        <v>133</v>
      </c>
      <c r="C76" s="70">
        <f t="shared" si="0"/>
        <v>8.2283795130142945</v>
      </c>
      <c r="D76" s="30">
        <v>1.0998307952622577</v>
      </c>
      <c r="E76" s="30">
        <f t="shared" si="2"/>
        <v>7.5252133436772617</v>
      </c>
      <c r="I76" s="6">
        <v>138.6</v>
      </c>
      <c r="J76" s="6">
        <v>128.9</v>
      </c>
      <c r="K76" s="6">
        <f t="shared" si="3"/>
        <v>7.5252133436772617</v>
      </c>
      <c r="M76" s="6">
        <v>119.1</v>
      </c>
      <c r="N76" s="6">
        <f t="shared" si="4"/>
        <v>8.2283795130142945</v>
      </c>
      <c r="O76" s="75"/>
      <c r="P76" s="6">
        <v>138.6</v>
      </c>
      <c r="Q76" s="3">
        <v>128.1</v>
      </c>
      <c r="R76" s="6"/>
    </row>
    <row r="77" spans="2:18" x14ac:dyDescent="0.2">
      <c r="B77" s="29" t="s">
        <v>134</v>
      </c>
      <c r="C77" s="70">
        <f t="shared" si="0"/>
        <v>3.6837376460018056</v>
      </c>
      <c r="D77" s="30">
        <v>-0.90334236675699842</v>
      </c>
      <c r="E77" s="30">
        <f t="shared" si="2"/>
        <v>0.25996533795493715</v>
      </c>
      <c r="I77" s="6">
        <v>115.7</v>
      </c>
      <c r="J77" s="6">
        <v>115.4</v>
      </c>
      <c r="K77" s="6">
        <f t="shared" si="3"/>
        <v>0.25996533795493715</v>
      </c>
      <c r="M77" s="6">
        <v>111.3</v>
      </c>
      <c r="N77" s="6">
        <f t="shared" si="4"/>
        <v>3.6837376460018056</v>
      </c>
      <c r="O77" s="75"/>
      <c r="P77" s="6">
        <v>115.7</v>
      </c>
      <c r="Q77" s="3">
        <v>115.4</v>
      </c>
      <c r="R77" s="6"/>
    </row>
    <row r="78" spans="2:18" x14ac:dyDescent="0.2">
      <c r="B78" s="29" t="s">
        <v>64</v>
      </c>
      <c r="C78" s="70">
        <f t="shared" si="0"/>
        <v>8.8379705400982047</v>
      </c>
      <c r="D78" s="30">
        <v>7.3109243697478954</v>
      </c>
      <c r="E78" s="30">
        <f t="shared" si="2"/>
        <v>6.315789473684208</v>
      </c>
      <c r="I78" s="6">
        <v>141.4</v>
      </c>
      <c r="J78" s="6">
        <v>133</v>
      </c>
      <c r="K78" s="6">
        <f t="shared" si="3"/>
        <v>6.315789473684208</v>
      </c>
      <c r="M78" s="6">
        <v>122.2</v>
      </c>
      <c r="N78" s="6">
        <f t="shared" si="4"/>
        <v>8.8379705400982047</v>
      </c>
      <c r="O78" s="75"/>
      <c r="P78" s="6">
        <v>141</v>
      </c>
      <c r="Q78" s="3">
        <v>132.5</v>
      </c>
      <c r="R78" s="6"/>
    </row>
    <row r="79" spans="2:18" x14ac:dyDescent="0.2">
      <c r="B79" s="29" t="s">
        <v>135</v>
      </c>
      <c r="C79" s="70">
        <f t="shared" si="0"/>
        <v>0</v>
      </c>
      <c r="D79" s="30">
        <v>0</v>
      </c>
      <c r="E79" s="30">
        <f t="shared" si="2"/>
        <v>0</v>
      </c>
      <c r="I79" s="6">
        <v>100</v>
      </c>
      <c r="J79" s="6">
        <v>100</v>
      </c>
      <c r="K79" s="6">
        <f t="shared" si="3"/>
        <v>0</v>
      </c>
      <c r="M79" s="6">
        <v>100</v>
      </c>
      <c r="N79" s="6">
        <f t="shared" si="4"/>
        <v>0</v>
      </c>
      <c r="O79" s="75"/>
      <c r="P79" s="6">
        <v>100</v>
      </c>
      <c r="Q79" s="3">
        <v>100</v>
      </c>
      <c r="R79" s="6">
        <f t="shared" si="5"/>
        <v>0</v>
      </c>
    </row>
    <row r="80" spans="2:18" x14ac:dyDescent="0.2">
      <c r="B80" s="29"/>
      <c r="C80" s="70"/>
      <c r="D80" s="30"/>
      <c r="E80" s="30"/>
      <c r="I80" s="6"/>
      <c r="J80" s="6"/>
      <c r="K80" s="6"/>
      <c r="M80" s="6"/>
      <c r="N80" s="6"/>
      <c r="O80" s="75"/>
      <c r="P80" s="6"/>
      <c r="R80" s="6"/>
    </row>
    <row r="81" spans="2:18" x14ac:dyDescent="0.2">
      <c r="B81" s="12" t="s">
        <v>136</v>
      </c>
      <c r="C81" s="89">
        <f t="shared" si="0"/>
        <v>2.4007386888273308</v>
      </c>
      <c r="D81" s="47">
        <v>2.4007386888273308</v>
      </c>
      <c r="E81" s="47">
        <f t="shared" si="2"/>
        <v>3.2461677186654603</v>
      </c>
      <c r="I81" s="6">
        <v>114.5</v>
      </c>
      <c r="J81" s="6">
        <v>110.9</v>
      </c>
      <c r="K81" s="6">
        <f t="shared" si="3"/>
        <v>3.2461677186654603</v>
      </c>
      <c r="M81" s="6">
        <v>108.3</v>
      </c>
      <c r="N81" s="6">
        <f t="shared" si="4"/>
        <v>2.4007386888273308</v>
      </c>
      <c r="O81" s="75"/>
      <c r="P81" s="6">
        <v>114.5</v>
      </c>
      <c r="Q81" s="3">
        <v>110.9</v>
      </c>
      <c r="R81" s="6">
        <f t="shared" si="5"/>
        <v>3.2461677186654603</v>
      </c>
    </row>
    <row r="82" spans="2:18" x14ac:dyDescent="0.2">
      <c r="B82" s="29" t="s">
        <v>137</v>
      </c>
      <c r="C82" s="70">
        <f t="shared" si="0"/>
        <v>2.9772329246935181</v>
      </c>
      <c r="D82" s="30">
        <v>2.9772329246935181</v>
      </c>
      <c r="E82" s="30">
        <f t="shared" si="2"/>
        <v>3.4863945578231359</v>
      </c>
      <c r="I82" s="6">
        <v>121.7</v>
      </c>
      <c r="J82" s="6">
        <v>117.6</v>
      </c>
      <c r="K82" s="6">
        <f t="shared" si="3"/>
        <v>3.4863945578231359</v>
      </c>
      <c r="M82" s="6">
        <v>114.2</v>
      </c>
      <c r="N82" s="6">
        <f t="shared" si="4"/>
        <v>2.9772329246935181</v>
      </c>
      <c r="O82" s="75"/>
      <c r="P82" s="6">
        <v>121.7</v>
      </c>
      <c r="Q82" s="3">
        <v>117.6</v>
      </c>
      <c r="R82" s="6">
        <f t="shared" si="5"/>
        <v>3.4863945578231359</v>
      </c>
    </row>
    <row r="83" spans="2:18" x14ac:dyDescent="0.2">
      <c r="B83" s="29" t="s">
        <v>65</v>
      </c>
      <c r="C83" s="70">
        <f t="shared" ref="C83:C89" si="7">N83</f>
        <v>3.4050179211469578</v>
      </c>
      <c r="D83" s="30">
        <v>3.4050179211469578</v>
      </c>
      <c r="E83" s="30">
        <f t="shared" ref="E83:E89" si="8">K83</f>
        <v>1.6464471403812686</v>
      </c>
      <c r="I83" s="6">
        <v>117.3</v>
      </c>
      <c r="J83" s="6">
        <v>115.4</v>
      </c>
      <c r="K83" s="6">
        <f t="shared" ref="K83:K89" si="9">((I83/J83)-1)*100</f>
        <v>1.6464471403812686</v>
      </c>
      <c r="M83" s="6">
        <v>111.6</v>
      </c>
      <c r="N83" s="6">
        <f t="shared" ref="N83:N89" si="10">((J83/M83)-1)*100</f>
        <v>3.4050179211469578</v>
      </c>
      <c r="O83" s="75"/>
      <c r="P83" s="6">
        <v>117.3</v>
      </c>
      <c r="Q83" s="3">
        <v>115.4</v>
      </c>
      <c r="R83" s="6">
        <f t="shared" ref="R83:R89" si="11">((P83/Q83)-1)*100</f>
        <v>1.6464471403812686</v>
      </c>
    </row>
    <row r="84" spans="2:18" x14ac:dyDescent="0.2">
      <c r="B84" s="29" t="s">
        <v>66</v>
      </c>
      <c r="C84" s="70">
        <f t="shared" si="7"/>
        <v>1.7374517374517451</v>
      </c>
      <c r="D84" s="30">
        <v>1.7374517374517451</v>
      </c>
      <c r="E84" s="30">
        <f t="shared" si="8"/>
        <v>4.0796963946869047</v>
      </c>
      <c r="I84" s="6">
        <v>109.7</v>
      </c>
      <c r="J84" s="6">
        <v>105.4</v>
      </c>
      <c r="K84" s="6">
        <f t="shared" si="9"/>
        <v>4.0796963946869047</v>
      </c>
      <c r="M84" s="6">
        <v>103.6</v>
      </c>
      <c r="N84" s="6">
        <f t="shared" si="10"/>
        <v>1.7374517374517451</v>
      </c>
      <c r="O84" s="75"/>
      <c r="P84" s="6">
        <v>109.7</v>
      </c>
      <c r="Q84" s="3">
        <v>105.4</v>
      </c>
      <c r="R84" s="6">
        <f t="shared" si="11"/>
        <v>4.0796963946869047</v>
      </c>
    </row>
    <row r="85" spans="2:18" x14ac:dyDescent="0.2">
      <c r="B85" s="29" t="s">
        <v>138</v>
      </c>
      <c r="C85" s="70">
        <f t="shared" si="7"/>
        <v>0</v>
      </c>
      <c r="D85" s="30">
        <v>0</v>
      </c>
      <c r="E85" s="30">
        <f t="shared" si="8"/>
        <v>0</v>
      </c>
      <c r="I85" s="6">
        <v>104.2</v>
      </c>
      <c r="J85" s="6">
        <v>104.2</v>
      </c>
      <c r="K85" s="6">
        <f t="shared" si="9"/>
        <v>0</v>
      </c>
      <c r="M85" s="6">
        <v>104.2</v>
      </c>
      <c r="N85" s="6">
        <f t="shared" si="10"/>
        <v>0</v>
      </c>
      <c r="O85" s="75"/>
      <c r="P85" s="6">
        <v>104.2</v>
      </c>
      <c r="Q85" s="3">
        <v>104.2</v>
      </c>
      <c r="R85" s="6">
        <f t="shared" si="11"/>
        <v>0</v>
      </c>
    </row>
    <row r="86" spans="2:18" x14ac:dyDescent="0.2">
      <c r="B86" s="29"/>
      <c r="C86" s="70"/>
      <c r="D86" s="30"/>
      <c r="E86" s="30"/>
      <c r="I86" s="6"/>
      <c r="J86" s="6"/>
      <c r="K86" s="6"/>
      <c r="M86" s="6"/>
      <c r="N86" s="6"/>
      <c r="O86" s="75"/>
      <c r="P86" s="6"/>
      <c r="R86" s="6"/>
    </row>
    <row r="87" spans="2:18" x14ac:dyDescent="0.2">
      <c r="B87" s="12" t="s">
        <v>139</v>
      </c>
      <c r="C87" s="89">
        <f t="shared" si="7"/>
        <v>7.6796036333608653</v>
      </c>
      <c r="D87" s="47">
        <v>5.798319327731094</v>
      </c>
      <c r="E87" s="47">
        <f t="shared" si="8"/>
        <v>3.5276073619631809</v>
      </c>
      <c r="I87" s="6">
        <v>135</v>
      </c>
      <c r="J87" s="6">
        <v>130.4</v>
      </c>
      <c r="K87" s="6">
        <f t="shared" si="9"/>
        <v>3.5276073619631809</v>
      </c>
      <c r="M87" s="6">
        <v>121.1</v>
      </c>
      <c r="N87" s="6">
        <f t="shared" si="10"/>
        <v>7.6796036333608653</v>
      </c>
      <c r="O87" s="75"/>
      <c r="P87" s="6">
        <v>135.19999999999999</v>
      </c>
      <c r="Q87" s="3">
        <v>130.1</v>
      </c>
      <c r="R87" s="6">
        <f t="shared" si="11"/>
        <v>3.9200614911606424</v>
      </c>
    </row>
    <row r="88" spans="2:18" x14ac:dyDescent="0.2">
      <c r="B88" s="29" t="s">
        <v>140</v>
      </c>
      <c r="C88" s="70">
        <f t="shared" si="7"/>
        <v>7.6669414674361169</v>
      </c>
      <c r="D88" s="30">
        <v>5.6999161777032681</v>
      </c>
      <c r="E88" s="30">
        <f t="shared" si="8"/>
        <v>3.5987748851455059</v>
      </c>
      <c r="I88" s="6">
        <v>135.30000000000001</v>
      </c>
      <c r="J88" s="6">
        <v>130.6</v>
      </c>
      <c r="K88" s="6">
        <f t="shared" si="9"/>
        <v>3.5987748851455059</v>
      </c>
      <c r="M88" s="6">
        <v>121.3</v>
      </c>
      <c r="N88" s="6">
        <f t="shared" si="10"/>
        <v>7.6669414674361169</v>
      </c>
      <c r="O88" s="75"/>
      <c r="P88" s="6">
        <v>135.5</v>
      </c>
      <c r="Q88" s="3">
        <v>130.4</v>
      </c>
      <c r="R88" s="6">
        <f t="shared" si="11"/>
        <v>3.9110429447852813</v>
      </c>
    </row>
    <row r="89" spans="2:18" x14ac:dyDescent="0.2">
      <c r="B89" s="29" t="s">
        <v>141</v>
      </c>
      <c r="C89" s="70">
        <f t="shared" si="7"/>
        <v>9.2000000000000082</v>
      </c>
      <c r="D89" s="30">
        <v>5.2000000000000046</v>
      </c>
      <c r="E89" s="30">
        <f t="shared" si="8"/>
        <v>2.8388278388278287</v>
      </c>
      <c r="I89" s="6">
        <v>112.3</v>
      </c>
      <c r="J89" s="6">
        <v>109.2</v>
      </c>
      <c r="K89" s="6">
        <f t="shared" si="9"/>
        <v>2.8388278388278287</v>
      </c>
      <c r="M89" s="6">
        <v>100</v>
      </c>
      <c r="N89" s="6">
        <f t="shared" si="10"/>
        <v>9.2000000000000082</v>
      </c>
      <c r="O89" s="75"/>
      <c r="P89" s="6">
        <v>112.3</v>
      </c>
      <c r="Q89" s="3">
        <v>108.7</v>
      </c>
      <c r="R89" s="6">
        <f t="shared" si="11"/>
        <v>3.3118675252989727</v>
      </c>
    </row>
    <row r="90" spans="2:18" x14ac:dyDescent="0.2">
      <c r="B90" s="29"/>
      <c r="C90" s="70"/>
      <c r="D90" s="30"/>
      <c r="E90" s="30"/>
      <c r="I90" s="6"/>
      <c r="J90" s="6"/>
      <c r="K90" s="6"/>
      <c r="M90" s="6"/>
      <c r="N90" s="6"/>
      <c r="O90" s="75"/>
      <c r="P90" s="6"/>
      <c r="R90" s="6"/>
    </row>
    <row r="91" spans="2:18" x14ac:dyDescent="0.2">
      <c r="B91" s="12" t="s">
        <v>142</v>
      </c>
      <c r="C91" s="89">
        <f>N91</f>
        <v>0</v>
      </c>
      <c r="D91" s="47">
        <v>0</v>
      </c>
      <c r="E91" s="47">
        <f>K91</f>
        <v>0</v>
      </c>
      <c r="I91" s="6">
        <v>149.5</v>
      </c>
      <c r="J91" s="6">
        <v>149.5</v>
      </c>
      <c r="K91" s="6">
        <f>((I91/J91)-1)*100</f>
        <v>0</v>
      </c>
      <c r="M91" s="6">
        <v>149.5</v>
      </c>
      <c r="N91" s="6">
        <f>((J91/M91)-1)*100</f>
        <v>0</v>
      </c>
      <c r="O91" s="75"/>
      <c r="P91" s="6">
        <v>149.5</v>
      </c>
      <c r="Q91" s="6">
        <v>149.5</v>
      </c>
      <c r="R91" s="6">
        <f>((P91/Q91)-1)*100</f>
        <v>0</v>
      </c>
    </row>
    <row r="92" spans="2:18" x14ac:dyDescent="0.2">
      <c r="B92" s="29" t="s">
        <v>143</v>
      </c>
      <c r="C92" s="70">
        <f>N92</f>
        <v>0</v>
      </c>
      <c r="D92" s="30">
        <v>0</v>
      </c>
      <c r="E92" s="30">
        <f>K92</f>
        <v>0</v>
      </c>
      <c r="I92" s="6">
        <v>149.5</v>
      </c>
      <c r="J92" s="6">
        <v>149.5</v>
      </c>
      <c r="K92" s="6">
        <f>((I92/J92)-1)*100</f>
        <v>0</v>
      </c>
      <c r="M92" s="6">
        <v>149.5</v>
      </c>
      <c r="N92" s="6">
        <f>((J92/M92)-1)*100</f>
        <v>0</v>
      </c>
      <c r="O92" s="75"/>
      <c r="P92" s="6">
        <v>149.5</v>
      </c>
      <c r="Q92" s="6">
        <v>149.5</v>
      </c>
      <c r="R92" s="6">
        <f>((P92/Q92)-1)*100</f>
        <v>0</v>
      </c>
    </row>
    <row r="93" spans="2:18" x14ac:dyDescent="0.2">
      <c r="B93" s="29"/>
      <c r="C93" s="70"/>
      <c r="D93" s="30"/>
      <c r="E93" s="30"/>
      <c r="I93" s="6"/>
      <c r="J93" s="6"/>
      <c r="K93" s="6"/>
      <c r="M93" s="6"/>
      <c r="N93" s="6"/>
      <c r="O93" s="75"/>
      <c r="P93" s="6"/>
      <c r="R93" s="6"/>
    </row>
    <row r="94" spans="2:18" x14ac:dyDescent="0.2">
      <c r="B94" s="12" t="s">
        <v>144</v>
      </c>
      <c r="C94" s="89">
        <f>N94</f>
        <v>5.9649122807017507</v>
      </c>
      <c r="D94" s="47">
        <v>5.6451612903225978</v>
      </c>
      <c r="E94" s="47">
        <f>K94</f>
        <v>3.14569536423841</v>
      </c>
      <c r="I94" s="6">
        <v>124.6</v>
      </c>
      <c r="J94" s="6">
        <v>120.8</v>
      </c>
      <c r="K94" s="6">
        <f>((I94/J94)-1)*100</f>
        <v>3.14569536423841</v>
      </c>
      <c r="M94" s="6">
        <v>114</v>
      </c>
      <c r="N94" s="6">
        <f>((J94/M94)-1)*100</f>
        <v>5.9649122807017507</v>
      </c>
      <c r="O94" s="75"/>
      <c r="P94" s="6">
        <v>124.3</v>
      </c>
      <c r="Q94" s="3">
        <v>120.8</v>
      </c>
      <c r="R94" s="6">
        <f>((P94/Q94)-1)*100</f>
        <v>2.8973509933774899</v>
      </c>
    </row>
    <row r="95" spans="2:18" x14ac:dyDescent="0.2">
      <c r="B95" s="29" t="s">
        <v>67</v>
      </c>
      <c r="C95" s="70">
        <f>N95</f>
        <v>5.9440559440559371</v>
      </c>
      <c r="D95" s="30">
        <v>5.903398926654746</v>
      </c>
      <c r="E95" s="30">
        <f>K95</f>
        <v>2.9702970297029729</v>
      </c>
      <c r="I95" s="6">
        <v>124.8</v>
      </c>
      <c r="J95" s="6">
        <v>121.2</v>
      </c>
      <c r="K95" s="6">
        <f>((I95/J95)-1)*100</f>
        <v>2.9702970297029729</v>
      </c>
      <c r="M95" s="6">
        <v>114.4</v>
      </c>
      <c r="N95" s="6">
        <f>((J95/M95)-1)*100</f>
        <v>5.9440559440559371</v>
      </c>
      <c r="O95" s="75"/>
      <c r="P95" s="6">
        <v>124.6</v>
      </c>
      <c r="Q95" s="3">
        <v>121.2</v>
      </c>
      <c r="R95" s="6">
        <f>((P95/Q95)-1)*100</f>
        <v>2.8052805280528004</v>
      </c>
    </row>
    <row r="96" spans="2:18" x14ac:dyDescent="0.2">
      <c r="B96" s="29" t="s">
        <v>145</v>
      </c>
      <c r="C96" s="70">
        <f>N96</f>
        <v>5.8243727598566331</v>
      </c>
      <c r="D96" s="30">
        <v>3.2608695652173836</v>
      </c>
      <c r="E96" s="30">
        <f>K96</f>
        <v>3.8103302286198071</v>
      </c>
      <c r="I96" s="6">
        <v>122.6</v>
      </c>
      <c r="J96" s="6">
        <v>118.1</v>
      </c>
      <c r="K96" s="6">
        <f>((I96/J96)-1)*100</f>
        <v>3.8103302286198071</v>
      </c>
      <c r="M96" s="6">
        <v>111.6</v>
      </c>
      <c r="N96" s="6">
        <f>((J96/M96)-1)*100</f>
        <v>5.8243727598566331</v>
      </c>
      <c r="O96" s="75"/>
      <c r="P96" s="6">
        <v>122.1</v>
      </c>
      <c r="Q96" s="3">
        <v>117.7</v>
      </c>
      <c r="R96" s="6"/>
    </row>
    <row r="97" spans="2:18" x14ac:dyDescent="0.2">
      <c r="B97" s="29" t="s">
        <v>146</v>
      </c>
      <c r="C97" s="70">
        <f>N97</f>
        <v>19.856887298747772</v>
      </c>
      <c r="D97" s="30">
        <v>19.282511210762323</v>
      </c>
      <c r="E97" s="30">
        <f>K97</f>
        <v>5.4477611940298543</v>
      </c>
      <c r="I97" s="6">
        <v>141.30000000000001</v>
      </c>
      <c r="J97" s="6">
        <v>134</v>
      </c>
      <c r="K97" s="6">
        <f>((I97/J97)-1)*100</f>
        <v>5.4477611940298543</v>
      </c>
      <c r="M97" s="6">
        <v>111.8</v>
      </c>
      <c r="N97" s="6">
        <f>((J97/M97)-1)*100</f>
        <v>19.856887298747772</v>
      </c>
      <c r="O97" s="75"/>
      <c r="P97" s="6">
        <v>141.30000000000001</v>
      </c>
      <c r="Q97" s="3">
        <v>134</v>
      </c>
      <c r="R97" s="6">
        <f>((P97/Q97)-1)*100</f>
        <v>5.4477611940298543</v>
      </c>
    </row>
    <row r="98" spans="2:18" x14ac:dyDescent="0.2">
      <c r="B98" s="34"/>
      <c r="C98" s="34"/>
      <c r="D98" s="59"/>
      <c r="E98" s="59"/>
      <c r="J98" s="6"/>
    </row>
    <row r="99" spans="2:18" x14ac:dyDescent="0.2">
      <c r="D99" s="33"/>
      <c r="E99" s="33"/>
    </row>
    <row r="100" spans="2:18" x14ac:dyDescent="0.2">
      <c r="D100" s="33"/>
      <c r="E100" s="33"/>
    </row>
    <row r="101" spans="2:18" x14ac:dyDescent="0.2">
      <c r="D101" s="48"/>
      <c r="E101" s="48"/>
    </row>
    <row r="102" spans="2:18" x14ac:dyDescent="0.2">
      <c r="D102" s="33"/>
      <c r="E102" s="33"/>
    </row>
    <row r="103" spans="2:18" x14ac:dyDescent="0.2">
      <c r="D103" s="33"/>
      <c r="E103" s="33"/>
    </row>
    <row r="104" spans="2:18" x14ac:dyDescent="0.2">
      <c r="D104" s="33"/>
      <c r="E104" s="33"/>
    </row>
    <row r="105" spans="2:18" x14ac:dyDescent="0.2">
      <c r="D105" s="33"/>
      <c r="E105" s="33"/>
    </row>
    <row r="106" spans="2:18" x14ac:dyDescent="0.2">
      <c r="D106" s="48"/>
      <c r="E106" s="48"/>
    </row>
    <row r="107" spans="2:18" x14ac:dyDescent="0.2">
      <c r="D107" s="33"/>
      <c r="E107" s="33"/>
    </row>
    <row r="108" spans="2:18" x14ac:dyDescent="0.2">
      <c r="D108" s="33"/>
      <c r="E108" s="33"/>
    </row>
    <row r="109" spans="2:18" x14ac:dyDescent="0.2">
      <c r="D109" s="33"/>
      <c r="E109" s="33"/>
    </row>
    <row r="110" spans="2:18" x14ac:dyDescent="0.2">
      <c r="D110" s="33"/>
      <c r="E110" s="33"/>
    </row>
    <row r="111" spans="2:18" x14ac:dyDescent="0.2">
      <c r="D111" s="33"/>
      <c r="E111" s="33"/>
    </row>
    <row r="112" spans="2:18" x14ac:dyDescent="0.2">
      <c r="D112" s="33"/>
      <c r="E112" s="33"/>
    </row>
    <row r="113" spans="4:5" x14ac:dyDescent="0.2">
      <c r="D113" s="33"/>
      <c r="E113" s="33"/>
    </row>
    <row r="114" spans="4:5" x14ac:dyDescent="0.2">
      <c r="D114" s="48"/>
      <c r="E114" s="48"/>
    </row>
    <row r="115" spans="4:5" x14ac:dyDescent="0.2">
      <c r="D115" s="33"/>
      <c r="E115" s="33"/>
    </row>
    <row r="116" spans="4:5" x14ac:dyDescent="0.2">
      <c r="D116" s="33"/>
      <c r="E116" s="33"/>
    </row>
    <row r="117" spans="4:5" x14ac:dyDescent="0.2">
      <c r="D117" s="33"/>
      <c r="E117" s="33"/>
    </row>
    <row r="118" spans="4:5" x14ac:dyDescent="0.2">
      <c r="D118" s="33"/>
      <c r="E118" s="33"/>
    </row>
    <row r="119" spans="4:5" x14ac:dyDescent="0.2">
      <c r="D119" s="33"/>
      <c r="E119" s="33"/>
    </row>
    <row r="120" spans="4:5" x14ac:dyDescent="0.2">
      <c r="D120" s="33"/>
      <c r="E120" s="33"/>
    </row>
    <row r="121" spans="4:5" x14ac:dyDescent="0.2">
      <c r="D121" s="49"/>
      <c r="E121" s="49"/>
    </row>
    <row r="122" spans="4:5" x14ac:dyDescent="0.2">
      <c r="D122" s="33"/>
      <c r="E122" s="33"/>
    </row>
  </sheetData>
  <mergeCells count="2">
    <mergeCell ref="B1:E1"/>
    <mergeCell ref="B2:E2"/>
  </mergeCells>
  <printOptions horizontalCentered="1" verticalCentered="1"/>
  <pageMargins left="0.25" right="0.25" top="0.5" bottom="0.5" header="0.25" footer="0.25"/>
  <pageSetup paperSize="9" scale="6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93"/>
  <sheetViews>
    <sheetView showGridLines="0" topLeftCell="A16" zoomScale="90" zoomScaleNormal="90" workbookViewId="0">
      <selection activeCell="F58" sqref="F58:G58"/>
    </sheetView>
  </sheetViews>
  <sheetFormatPr defaultColWidth="9.140625" defaultRowHeight="12.75" x14ac:dyDescent="0.2"/>
  <cols>
    <col min="1" max="1" width="20.85546875" style="3" customWidth="1"/>
    <col min="2" max="2" width="9.140625" style="3"/>
    <col min="3" max="7" width="12.5703125" style="3" customWidth="1"/>
    <col min="8" max="8" width="13.42578125" style="3" customWidth="1"/>
    <col min="9" max="10" width="12.5703125" style="3" customWidth="1"/>
    <col min="11" max="11" width="9.140625" style="3"/>
    <col min="12" max="12" width="11" style="3" bestFit="1" customWidth="1"/>
    <col min="13" max="13" width="10.28515625" style="3" bestFit="1" customWidth="1"/>
    <col min="14" max="14" width="6.85546875" style="3" bestFit="1" customWidth="1"/>
    <col min="15" max="15" width="5.28515625" style="3" bestFit="1" customWidth="1"/>
    <col min="16" max="16" width="9.140625" style="3"/>
    <col min="17" max="17" width="6.85546875" style="3" customWidth="1"/>
    <col min="18" max="18" width="5.5703125" style="3" bestFit="1" customWidth="1"/>
    <col min="19" max="16384" width="9.140625" style="3"/>
  </cols>
  <sheetData>
    <row r="1" spans="1:10" ht="15" x14ac:dyDescent="0.25">
      <c r="A1" s="108" t="s">
        <v>155</v>
      </c>
      <c r="B1" s="108"/>
      <c r="C1" s="108"/>
      <c r="D1" s="108"/>
      <c r="E1" s="108"/>
      <c r="F1" s="108"/>
      <c r="G1" s="108"/>
      <c r="H1" s="108"/>
    </row>
    <row r="2" spans="1:10" ht="15" x14ac:dyDescent="0.25">
      <c r="A2" s="108" t="s">
        <v>165</v>
      </c>
      <c r="B2" s="108"/>
      <c r="C2" s="108"/>
      <c r="D2" s="108"/>
      <c r="E2" s="108"/>
      <c r="F2" s="108"/>
      <c r="G2" s="108"/>
      <c r="H2" s="108"/>
    </row>
    <row r="3" spans="1:10" ht="14.25" customHeight="1" x14ac:dyDescent="0.2">
      <c r="A3" s="115" t="s">
        <v>90</v>
      </c>
      <c r="B3" s="115"/>
      <c r="C3" s="115"/>
      <c r="D3" s="115"/>
      <c r="E3" s="115"/>
      <c r="F3" s="115"/>
      <c r="G3" s="115"/>
      <c r="H3" s="115"/>
    </row>
    <row r="4" spans="1:10" x14ac:dyDescent="0.2">
      <c r="I4" s="6"/>
    </row>
    <row r="5" spans="1:10" x14ac:dyDescent="0.2">
      <c r="A5" s="7"/>
      <c r="B5" s="8"/>
      <c r="C5" s="9" t="s">
        <v>1</v>
      </c>
      <c r="D5" s="10"/>
      <c r="E5" s="11"/>
      <c r="F5" s="9" t="s">
        <v>2</v>
      </c>
      <c r="G5" s="10"/>
      <c r="H5" s="11"/>
      <c r="I5" s="6"/>
    </row>
    <row r="6" spans="1:10" x14ac:dyDescent="0.2">
      <c r="A6" s="12"/>
      <c r="B6" s="13"/>
      <c r="C6" s="14" t="s">
        <v>3</v>
      </c>
      <c r="D6" s="2"/>
      <c r="E6" s="15"/>
      <c r="F6" s="14" t="s">
        <v>4</v>
      </c>
      <c r="G6" s="2"/>
      <c r="H6" s="15"/>
      <c r="I6" s="6"/>
    </row>
    <row r="7" spans="1:10" x14ac:dyDescent="0.2">
      <c r="A7" s="14" t="s">
        <v>5</v>
      </c>
      <c r="B7" s="16"/>
      <c r="C7" s="17" t="s">
        <v>6</v>
      </c>
      <c r="D7" s="18"/>
      <c r="E7" s="19"/>
      <c r="F7" s="17" t="s">
        <v>7</v>
      </c>
      <c r="G7" s="18"/>
      <c r="H7" s="19"/>
      <c r="I7" s="6"/>
    </row>
    <row r="8" spans="1:10" x14ac:dyDescent="0.2">
      <c r="A8" s="14" t="s">
        <v>8</v>
      </c>
      <c r="B8" s="16"/>
      <c r="C8" s="20"/>
      <c r="D8" s="20"/>
      <c r="E8" s="20"/>
      <c r="F8" s="20"/>
      <c r="G8" s="20"/>
      <c r="H8" s="20"/>
      <c r="I8" s="6"/>
    </row>
    <row r="9" spans="1:10" x14ac:dyDescent="0.2">
      <c r="A9" s="14" t="s">
        <v>9</v>
      </c>
      <c r="B9" s="16"/>
      <c r="C9" s="50">
        <v>45078</v>
      </c>
      <c r="D9" s="50">
        <v>45413</v>
      </c>
      <c r="E9" s="50">
        <v>45444</v>
      </c>
      <c r="F9" s="50">
        <v>45078</v>
      </c>
      <c r="G9" s="50">
        <v>45413</v>
      </c>
      <c r="H9" s="50">
        <v>45444</v>
      </c>
      <c r="I9" s="6"/>
    </row>
    <row r="10" spans="1:10" x14ac:dyDescent="0.2">
      <c r="A10" s="22"/>
      <c r="B10" s="23"/>
      <c r="C10" s="24"/>
      <c r="D10" s="24"/>
      <c r="E10" s="24"/>
      <c r="F10" s="24"/>
      <c r="G10" s="24"/>
      <c r="H10" s="24"/>
      <c r="I10" s="6"/>
    </row>
    <row r="11" spans="1:10" x14ac:dyDescent="0.2">
      <c r="A11" s="25"/>
      <c r="B11" s="8"/>
      <c r="C11" s="21"/>
      <c r="D11" s="21"/>
      <c r="E11" s="21"/>
      <c r="F11" s="21"/>
      <c r="G11" s="13"/>
      <c r="H11" s="13"/>
      <c r="I11" s="6"/>
    </row>
    <row r="12" spans="1:10" x14ac:dyDescent="0.2">
      <c r="A12" s="12" t="s">
        <v>10</v>
      </c>
      <c r="B12" s="13"/>
      <c r="C12" s="26">
        <v>5.3</v>
      </c>
      <c r="D12" s="26">
        <v>3.7</v>
      </c>
      <c r="E12" s="26">
        <v>4.5999999999999996</v>
      </c>
      <c r="F12" s="27">
        <v>0.8</v>
      </c>
      <c r="G12" s="28">
        <v>0.77</v>
      </c>
      <c r="H12" s="28">
        <v>0.77</v>
      </c>
      <c r="I12" s="77"/>
      <c r="J12" s="6"/>
    </row>
    <row r="13" spans="1:10" x14ac:dyDescent="0.2">
      <c r="A13" s="29"/>
      <c r="B13" s="13"/>
      <c r="C13" s="30"/>
      <c r="D13" s="30"/>
      <c r="E13" s="30"/>
      <c r="F13" s="31"/>
      <c r="G13" s="32"/>
      <c r="H13" s="32"/>
      <c r="I13" s="77"/>
      <c r="J13" s="6"/>
    </row>
    <row r="14" spans="1:10" x14ac:dyDescent="0.2">
      <c r="A14" s="29" t="s">
        <v>11</v>
      </c>
      <c r="B14" s="13"/>
      <c r="C14" s="30">
        <v>6.2</v>
      </c>
      <c r="D14" s="30">
        <v>3.6</v>
      </c>
      <c r="E14" s="30">
        <v>4.0999999999999996</v>
      </c>
      <c r="F14" s="31">
        <v>0.78</v>
      </c>
      <c r="G14" s="32">
        <v>0.76</v>
      </c>
      <c r="H14" s="32">
        <v>0.75</v>
      </c>
      <c r="I14" s="77"/>
      <c r="J14" s="6"/>
    </row>
    <row r="15" spans="1:10" x14ac:dyDescent="0.2">
      <c r="A15" s="29" t="s">
        <v>12</v>
      </c>
      <c r="B15" s="13"/>
      <c r="C15" s="30">
        <v>6.7</v>
      </c>
      <c r="D15" s="30">
        <v>4.2</v>
      </c>
      <c r="E15" s="30">
        <v>4.5</v>
      </c>
      <c r="F15" s="31">
        <v>0.8</v>
      </c>
      <c r="G15" s="32">
        <v>0.77</v>
      </c>
      <c r="H15" s="32">
        <v>0.77</v>
      </c>
      <c r="I15" s="77"/>
      <c r="J15" s="6"/>
    </row>
    <row r="16" spans="1:10" x14ac:dyDescent="0.2">
      <c r="A16" s="29" t="s">
        <v>13</v>
      </c>
      <c r="B16" s="13"/>
      <c r="C16" s="30">
        <v>5</v>
      </c>
      <c r="D16" s="30">
        <v>3.4</v>
      </c>
      <c r="E16" s="30">
        <v>5.5</v>
      </c>
      <c r="F16" s="31">
        <v>0.8</v>
      </c>
      <c r="G16" s="32">
        <v>0.76</v>
      </c>
      <c r="H16" s="32">
        <v>0.76</v>
      </c>
      <c r="I16" s="77"/>
      <c r="J16" s="6"/>
    </row>
    <row r="17" spans="1:25" x14ac:dyDescent="0.2">
      <c r="A17" s="29" t="s">
        <v>14</v>
      </c>
      <c r="B17" s="13"/>
      <c r="C17" s="30">
        <v>4.8</v>
      </c>
      <c r="D17" s="30">
        <v>4.5</v>
      </c>
      <c r="E17" s="30">
        <v>5</v>
      </c>
      <c r="F17" s="31">
        <v>0.8</v>
      </c>
      <c r="G17" s="32">
        <v>0.77</v>
      </c>
      <c r="H17" s="32">
        <v>0.76</v>
      </c>
      <c r="I17" s="77"/>
      <c r="J17" s="6"/>
    </row>
    <row r="18" spans="1:25" x14ac:dyDescent="0.2">
      <c r="A18" s="29" t="s">
        <v>15</v>
      </c>
      <c r="B18" s="13"/>
      <c r="C18" s="30">
        <v>4.5</v>
      </c>
      <c r="D18" s="30">
        <v>4.5999999999999996</v>
      </c>
      <c r="E18" s="30">
        <v>5.4</v>
      </c>
      <c r="F18" s="31">
        <v>0.81</v>
      </c>
      <c r="G18" s="32">
        <v>0.78</v>
      </c>
      <c r="H18" s="32">
        <v>0.77</v>
      </c>
      <c r="I18" s="77"/>
      <c r="J18" s="6"/>
    </row>
    <row r="19" spans="1:25" x14ac:dyDescent="0.2">
      <c r="A19" s="29" t="s">
        <v>16</v>
      </c>
      <c r="B19" s="13"/>
      <c r="C19" s="30">
        <v>4</v>
      </c>
      <c r="D19" s="30">
        <v>2.8</v>
      </c>
      <c r="E19" s="30">
        <v>2.2000000000000002</v>
      </c>
      <c r="F19" s="31">
        <v>0.82</v>
      </c>
      <c r="G19" s="32">
        <v>0.8</v>
      </c>
      <c r="H19" s="32">
        <v>0.8</v>
      </c>
      <c r="I19" s="77"/>
      <c r="J19" s="6"/>
    </row>
    <row r="20" spans="1:25" x14ac:dyDescent="0.2">
      <c r="A20" s="34"/>
      <c r="B20" s="23"/>
      <c r="C20" s="35"/>
      <c r="D20" s="35"/>
      <c r="E20" s="35"/>
      <c r="F20" s="35"/>
      <c r="G20" s="37"/>
      <c r="H20" s="37"/>
    </row>
    <row r="23" spans="1:25" ht="15.75" customHeight="1" x14ac:dyDescent="0.25">
      <c r="A23" s="108" t="s">
        <v>166</v>
      </c>
      <c r="B23" s="108"/>
      <c r="C23" s="108"/>
      <c r="D23" s="108"/>
      <c r="E23" s="108"/>
      <c r="F23" s="108"/>
      <c r="G23" s="108"/>
      <c r="H23" s="108"/>
      <c r="I23" s="108"/>
    </row>
    <row r="24" spans="1:25" ht="15.75" customHeight="1" x14ac:dyDescent="0.25">
      <c r="A24" s="108" t="s">
        <v>164</v>
      </c>
      <c r="B24" s="108"/>
      <c r="C24" s="108"/>
      <c r="D24" s="108"/>
      <c r="E24" s="108"/>
      <c r="F24" s="108"/>
      <c r="G24" s="108"/>
      <c r="H24" s="108"/>
      <c r="I24" s="108"/>
    </row>
    <row r="25" spans="1:25" x14ac:dyDescent="0.2">
      <c r="A25" s="115" t="s">
        <v>90</v>
      </c>
      <c r="B25" s="115"/>
      <c r="C25" s="115"/>
      <c r="D25" s="115"/>
      <c r="E25" s="115"/>
      <c r="F25" s="115"/>
      <c r="G25" s="115"/>
      <c r="H25" s="115"/>
      <c r="I25" s="115"/>
    </row>
    <row r="28" spans="1:25" x14ac:dyDescent="0.2">
      <c r="A28" s="25"/>
      <c r="B28" s="38"/>
      <c r="C28" s="8"/>
      <c r="D28" s="25"/>
      <c r="E28" s="8"/>
      <c r="F28" s="25"/>
      <c r="G28" s="8"/>
      <c r="H28" s="25"/>
      <c r="I28" s="8"/>
    </row>
    <row r="29" spans="1:25" x14ac:dyDescent="0.2">
      <c r="A29" s="14" t="s">
        <v>17</v>
      </c>
      <c r="B29" s="39"/>
      <c r="C29" s="15"/>
      <c r="D29" s="109">
        <v>45078</v>
      </c>
      <c r="E29" s="110"/>
      <c r="F29" s="109">
        <v>45413</v>
      </c>
      <c r="G29" s="110"/>
      <c r="H29" s="40">
        <v>45444</v>
      </c>
      <c r="I29" s="15"/>
      <c r="M29" s="63" t="s">
        <v>154</v>
      </c>
      <c r="N29" s="63"/>
      <c r="P29" s="63"/>
      <c r="Q29" s="63" t="s">
        <v>154</v>
      </c>
      <c r="R29" s="63"/>
      <c r="X29" s="43" t="s">
        <v>89</v>
      </c>
    </row>
    <row r="30" spans="1:25" x14ac:dyDescent="0.2">
      <c r="A30" s="34"/>
      <c r="B30" s="41"/>
      <c r="C30" s="23"/>
      <c r="D30" s="34"/>
      <c r="E30" s="23"/>
      <c r="F30" s="34"/>
      <c r="G30" s="23"/>
      <c r="H30" s="34"/>
      <c r="I30" s="23"/>
      <c r="K30" s="79">
        <v>2024</v>
      </c>
      <c r="L30" s="79">
        <v>2023</v>
      </c>
      <c r="M30" s="63">
        <v>2024</v>
      </c>
      <c r="N30" s="63">
        <v>2023</v>
      </c>
      <c r="P30" s="79">
        <v>2022</v>
      </c>
      <c r="Q30" s="43">
        <v>2022</v>
      </c>
      <c r="W30" s="3">
        <v>2018</v>
      </c>
      <c r="X30" s="3">
        <v>2017</v>
      </c>
    </row>
    <row r="31" spans="1:25" x14ac:dyDescent="0.2">
      <c r="A31" s="29"/>
      <c r="D31" s="82"/>
      <c r="E31" s="83"/>
      <c r="F31" s="25"/>
      <c r="G31" s="8"/>
      <c r="H31" s="82"/>
      <c r="I31" s="83"/>
      <c r="K31" s="75"/>
      <c r="L31" s="75"/>
      <c r="M31" s="6"/>
      <c r="T31" s="3">
        <v>3.2324621733149872</v>
      </c>
    </row>
    <row r="32" spans="1:25" x14ac:dyDescent="0.2">
      <c r="A32" s="42" t="s">
        <v>18</v>
      </c>
      <c r="D32" s="113">
        <f>R32</f>
        <v>5.3074978938500328</v>
      </c>
      <c r="E32" s="114"/>
      <c r="F32" s="113">
        <v>3.7</v>
      </c>
      <c r="G32" s="114"/>
      <c r="H32" s="113">
        <f>O32</f>
        <v>4.5599999999999863</v>
      </c>
      <c r="I32" s="114"/>
      <c r="J32" s="81"/>
      <c r="K32" s="78">
        <v>130.69999999999999</v>
      </c>
      <c r="L32" s="78">
        <v>125</v>
      </c>
      <c r="M32" s="76">
        <f>K32</f>
        <v>130.69999999999999</v>
      </c>
      <c r="N32" s="76">
        <f>L32</f>
        <v>125</v>
      </c>
      <c r="O32" s="6">
        <f>((M32/N32)-1)*100</f>
        <v>4.5599999999999863</v>
      </c>
      <c r="P32" s="78">
        <v>118.7</v>
      </c>
      <c r="Q32" s="76">
        <f>P32</f>
        <v>118.7</v>
      </c>
      <c r="R32" s="6">
        <f>((N32/Q32)-1)*100</f>
        <v>5.3074978938500328</v>
      </c>
      <c r="W32" s="3">
        <v>114.8</v>
      </c>
      <c r="X32" s="3">
        <v>110.5</v>
      </c>
      <c r="Y32" s="6">
        <f>((W32/X32)-1)*100</f>
        <v>3.8914027149321351</v>
      </c>
    </row>
    <row r="33" spans="1:25" x14ac:dyDescent="0.2">
      <c r="A33" s="29"/>
      <c r="D33" s="68"/>
      <c r="E33" s="69"/>
      <c r="H33" s="68"/>
      <c r="I33" s="69"/>
      <c r="J33" s="81"/>
      <c r="K33" s="78">
        <v>128.4</v>
      </c>
      <c r="L33" s="78">
        <v>119.8</v>
      </c>
      <c r="M33" s="73"/>
      <c r="N33" s="75"/>
      <c r="O33" s="6"/>
      <c r="P33" s="78">
        <v>112.7</v>
      </c>
      <c r="R33" s="6"/>
      <c r="T33" s="3">
        <v>3.7747524752475226</v>
      </c>
      <c r="W33" s="3">
        <v>120.5</v>
      </c>
      <c r="X33" s="3">
        <v>115.3</v>
      </c>
      <c r="Y33" s="6">
        <f t="shared" ref="Y33:Y43" si="0">((W33/X33)-1)*100</f>
        <v>4.5099739809193462</v>
      </c>
    </row>
    <row r="34" spans="1:25" x14ac:dyDescent="0.2">
      <c r="A34" s="29" t="s">
        <v>27</v>
      </c>
      <c r="D34" s="111">
        <f>R34</f>
        <v>6.2999112688553627</v>
      </c>
      <c r="E34" s="112"/>
      <c r="F34" s="111">
        <v>6.1</v>
      </c>
      <c r="G34" s="112"/>
      <c r="H34" s="111">
        <f>O34</f>
        <v>7.1786310517529373</v>
      </c>
      <c r="I34" s="112"/>
      <c r="J34" s="81"/>
      <c r="K34" s="78">
        <v>200.5</v>
      </c>
      <c r="L34" s="78">
        <v>193.8</v>
      </c>
      <c r="M34" s="76">
        <f>K33</f>
        <v>128.4</v>
      </c>
      <c r="N34" s="76">
        <f>L33</f>
        <v>119.8</v>
      </c>
      <c r="O34" s="6">
        <f>((M34/N34)-1)*100</f>
        <v>7.1786310517529373</v>
      </c>
      <c r="P34" s="78">
        <v>171.6</v>
      </c>
      <c r="Q34" s="76">
        <f>P33</f>
        <v>112.7</v>
      </c>
      <c r="R34" s="6">
        <f>((N34/Q34)-1)*100</f>
        <v>6.2999112688553627</v>
      </c>
      <c r="W34" s="3">
        <v>161</v>
      </c>
      <c r="X34" s="3">
        <v>145.6</v>
      </c>
      <c r="Y34" s="6">
        <f>((W34/X34)-1)*100</f>
        <v>10.576923076923084</v>
      </c>
    </row>
    <row r="35" spans="1:25" x14ac:dyDescent="0.2">
      <c r="A35" s="29"/>
      <c r="D35" s="68"/>
      <c r="E35" s="69"/>
      <c r="F35" s="70"/>
      <c r="G35" s="71"/>
      <c r="H35" s="68"/>
      <c r="I35" s="69"/>
      <c r="J35" s="81"/>
      <c r="K35" s="78">
        <v>138.4</v>
      </c>
      <c r="L35" s="78">
        <v>131.1</v>
      </c>
      <c r="M35" s="73"/>
      <c r="N35" s="75"/>
      <c r="O35" s="6"/>
      <c r="P35" s="78">
        <v>120.3</v>
      </c>
      <c r="R35" s="6"/>
      <c r="T35" s="3">
        <v>3.3005211349160568</v>
      </c>
      <c r="W35" s="3">
        <v>114</v>
      </c>
      <c r="X35" s="3">
        <v>110.7</v>
      </c>
      <c r="Y35" s="6">
        <f t="shared" si="0"/>
        <v>2.9810298102981081</v>
      </c>
    </row>
    <row r="36" spans="1:25" x14ac:dyDescent="0.2">
      <c r="A36" s="29" t="s">
        <v>28</v>
      </c>
      <c r="D36" s="111">
        <f>R36</f>
        <v>12.937062937062937</v>
      </c>
      <c r="E36" s="112"/>
      <c r="F36" s="111">
        <v>4.0999999999999996</v>
      </c>
      <c r="G36" s="112"/>
      <c r="H36" s="111">
        <f>O36</f>
        <v>3.4571723426212619</v>
      </c>
      <c r="I36" s="112"/>
      <c r="J36" s="81"/>
      <c r="K36" s="78">
        <v>122.9</v>
      </c>
      <c r="L36" s="78">
        <v>122.9</v>
      </c>
      <c r="M36" s="76">
        <f>K34</f>
        <v>200.5</v>
      </c>
      <c r="N36" s="76">
        <f>L34</f>
        <v>193.8</v>
      </c>
      <c r="O36" s="6">
        <f>((M36/N36)-1)*100</f>
        <v>3.4571723426212619</v>
      </c>
      <c r="P36" s="78">
        <v>117.5</v>
      </c>
      <c r="Q36" s="76">
        <f>P34</f>
        <v>171.6</v>
      </c>
      <c r="R36" s="6">
        <f>((N36/Q36)-1)*100</f>
        <v>12.937062937062937</v>
      </c>
      <c r="W36" s="3">
        <v>104.2</v>
      </c>
      <c r="X36" s="3">
        <v>102.7</v>
      </c>
      <c r="Y36" s="6">
        <f t="shared" si="0"/>
        <v>1.4605647517039966</v>
      </c>
    </row>
    <row r="37" spans="1:25" x14ac:dyDescent="0.2">
      <c r="A37" s="29"/>
      <c r="D37" s="29"/>
      <c r="E37" s="13"/>
      <c r="F37" s="70"/>
      <c r="G37" s="88"/>
      <c r="H37" s="29"/>
      <c r="I37" s="13"/>
      <c r="J37" s="81"/>
      <c r="K37" s="78">
        <v>124.5</v>
      </c>
      <c r="L37" s="78">
        <v>120.5</v>
      </c>
      <c r="M37" s="73"/>
      <c r="N37" s="75"/>
      <c r="O37" s="6"/>
      <c r="P37" s="78">
        <v>115.5</v>
      </c>
      <c r="R37" s="6"/>
      <c r="T37" s="3">
        <v>1.674641148325362</v>
      </c>
      <c r="W37" s="3">
        <v>120.8</v>
      </c>
      <c r="X37" s="3">
        <v>114.5</v>
      </c>
      <c r="Y37" s="6">
        <f t="shared" si="0"/>
        <v>5.5021834061135255</v>
      </c>
    </row>
    <row r="38" spans="1:25" x14ac:dyDescent="0.2">
      <c r="A38" s="29" t="s">
        <v>29</v>
      </c>
      <c r="D38" s="111">
        <f>R38</f>
        <v>8.9775561097256826</v>
      </c>
      <c r="E38" s="112"/>
      <c r="F38" s="111">
        <v>5.4</v>
      </c>
      <c r="G38" s="112"/>
      <c r="H38" s="111">
        <f>O38</f>
        <v>5.5682684973302976</v>
      </c>
      <c r="I38" s="112"/>
      <c r="J38" s="81"/>
      <c r="K38" s="78">
        <v>124.9</v>
      </c>
      <c r="L38" s="78">
        <v>123.1</v>
      </c>
      <c r="M38" s="76">
        <f>K35</f>
        <v>138.4</v>
      </c>
      <c r="N38" s="76">
        <f>L35</f>
        <v>131.1</v>
      </c>
      <c r="O38" s="6">
        <f>((M38/N38)-1)*100</f>
        <v>5.5682684973302976</v>
      </c>
      <c r="P38" s="78">
        <v>119.1</v>
      </c>
      <c r="Q38" s="76">
        <f>P35</f>
        <v>120.3</v>
      </c>
      <c r="R38" s="6">
        <f>((N38/Q38)-1)*100</f>
        <v>8.9775561097256826</v>
      </c>
      <c r="W38" s="3">
        <v>121.5</v>
      </c>
      <c r="X38" s="3">
        <v>110</v>
      </c>
      <c r="Y38" s="6">
        <f t="shared" si="0"/>
        <v>10.45454545454545</v>
      </c>
    </row>
    <row r="39" spans="1:25" x14ac:dyDescent="0.2">
      <c r="A39" s="29"/>
      <c r="D39" s="29"/>
      <c r="E39" s="13"/>
      <c r="F39" s="70"/>
      <c r="G39" s="88"/>
      <c r="H39" s="29"/>
      <c r="I39" s="13"/>
      <c r="J39" s="81"/>
      <c r="K39" s="78">
        <v>159.69999999999999</v>
      </c>
      <c r="L39" s="78">
        <v>152.30000000000001</v>
      </c>
      <c r="M39" s="73"/>
      <c r="N39" s="75"/>
      <c r="O39" s="6"/>
      <c r="P39" s="78">
        <v>155.30000000000001</v>
      </c>
      <c r="R39" s="6"/>
      <c r="T39" s="3">
        <v>3.2813781788351148</v>
      </c>
      <c r="W39" s="3">
        <v>100.6</v>
      </c>
      <c r="X39" s="3">
        <v>95</v>
      </c>
      <c r="Y39" s="6">
        <f t="shared" si="0"/>
        <v>5.8947368421052637</v>
      </c>
    </row>
    <row r="40" spans="1:25" x14ac:dyDescent="0.2">
      <c r="A40" s="29" t="s">
        <v>30</v>
      </c>
      <c r="D40" s="111">
        <f>R40</f>
        <v>4.595744680851066</v>
      </c>
      <c r="E40" s="112"/>
      <c r="F40" s="111">
        <v>-3.1</v>
      </c>
      <c r="G40" s="112"/>
      <c r="H40" s="111">
        <f>O40</f>
        <v>0</v>
      </c>
      <c r="I40" s="112"/>
      <c r="J40" s="81"/>
      <c r="K40" s="78">
        <v>107.1</v>
      </c>
      <c r="L40" s="78">
        <v>102.7</v>
      </c>
      <c r="M40" s="76">
        <f>K36</f>
        <v>122.9</v>
      </c>
      <c r="N40" s="76">
        <f>L36</f>
        <v>122.9</v>
      </c>
      <c r="O40" s="6">
        <f>((M40/N40)-1)*100</f>
        <v>0</v>
      </c>
      <c r="P40" s="78">
        <v>101.4</v>
      </c>
      <c r="Q40" s="76">
        <f>P36</f>
        <v>117.5</v>
      </c>
      <c r="R40" s="6">
        <f>((N40/Q40)-1)*100</f>
        <v>4.595744680851066</v>
      </c>
      <c r="W40" s="3">
        <v>102.8</v>
      </c>
      <c r="X40" s="3">
        <v>101.2</v>
      </c>
      <c r="Y40" s="6">
        <f t="shared" si="0"/>
        <v>1.5810276679841806</v>
      </c>
    </row>
    <row r="41" spans="1:25" x14ac:dyDescent="0.2">
      <c r="A41" s="29" t="s">
        <v>31</v>
      </c>
      <c r="D41" s="29"/>
      <c r="E41" s="13"/>
      <c r="F41" s="70"/>
      <c r="G41" s="88"/>
      <c r="H41" s="29"/>
      <c r="I41" s="13"/>
      <c r="J41" s="81"/>
      <c r="K41" s="78">
        <v>123.5</v>
      </c>
      <c r="L41" s="78">
        <v>119.8</v>
      </c>
      <c r="M41" s="73"/>
      <c r="N41" s="75"/>
      <c r="O41" s="6"/>
      <c r="P41" s="78">
        <v>113.2</v>
      </c>
      <c r="R41" s="6"/>
      <c r="T41" s="3">
        <v>2.4926686217008776</v>
      </c>
      <c r="W41" s="3">
        <v>106.4</v>
      </c>
      <c r="X41" s="3">
        <v>105</v>
      </c>
      <c r="Y41" s="6">
        <f t="shared" si="0"/>
        <v>1.3333333333333419</v>
      </c>
    </row>
    <row r="42" spans="1:25" x14ac:dyDescent="0.2">
      <c r="A42" s="29" t="s">
        <v>32</v>
      </c>
      <c r="D42" s="111">
        <f>R42</f>
        <v>4.3290043290043378</v>
      </c>
      <c r="E42" s="112"/>
      <c r="F42" s="111">
        <v>3.7</v>
      </c>
      <c r="G42" s="112"/>
      <c r="H42" s="111">
        <f>O42</f>
        <v>3.3195020746888071</v>
      </c>
      <c r="I42" s="112"/>
      <c r="J42" s="81"/>
      <c r="K42" s="78">
        <v>114.5</v>
      </c>
      <c r="L42" s="78">
        <v>110.9</v>
      </c>
      <c r="M42" s="76">
        <f>K37</f>
        <v>124.5</v>
      </c>
      <c r="N42" s="76">
        <f>L37</f>
        <v>120.5</v>
      </c>
      <c r="O42" s="6">
        <f>((M42/N42)-1)*100</f>
        <v>3.3195020746888071</v>
      </c>
      <c r="P42" s="78">
        <v>108.3</v>
      </c>
      <c r="Q42" s="76">
        <f>P37</f>
        <v>115.5</v>
      </c>
      <c r="R42" s="6">
        <f>((N42/Q42)-1)*100</f>
        <v>4.3290043290043378</v>
      </c>
      <c r="W42" s="3">
        <v>109</v>
      </c>
      <c r="X42" s="3">
        <v>108.5</v>
      </c>
      <c r="Y42" s="6">
        <f t="shared" si="0"/>
        <v>0.46082949308756671</v>
      </c>
    </row>
    <row r="43" spans="1:25" x14ac:dyDescent="0.2">
      <c r="A43" s="29" t="s">
        <v>91</v>
      </c>
      <c r="D43" s="29"/>
      <c r="E43" s="13"/>
      <c r="F43" s="70"/>
      <c r="G43" s="88"/>
      <c r="H43" s="29"/>
      <c r="I43" s="13"/>
      <c r="J43" s="81"/>
      <c r="K43" s="78">
        <v>135</v>
      </c>
      <c r="L43" s="78">
        <v>130.4</v>
      </c>
      <c r="M43" s="73"/>
      <c r="N43" s="75"/>
      <c r="O43" s="6"/>
      <c r="P43" s="78">
        <v>121.1</v>
      </c>
      <c r="R43" s="6"/>
      <c r="T43" s="3">
        <v>2.5781250000000089</v>
      </c>
      <c r="W43" s="3">
        <v>112.1</v>
      </c>
      <c r="X43" s="3">
        <v>109.9</v>
      </c>
      <c r="Y43" s="6">
        <f t="shared" si="0"/>
        <v>2.0018198362147244</v>
      </c>
    </row>
    <row r="44" spans="1:25" x14ac:dyDescent="0.2">
      <c r="A44" s="29" t="s">
        <v>33</v>
      </c>
      <c r="D44" s="111">
        <f>R44</f>
        <v>3.3585222502099166</v>
      </c>
      <c r="E44" s="112"/>
      <c r="F44" s="111">
        <v>1.5</v>
      </c>
      <c r="G44" s="112"/>
      <c r="H44" s="111">
        <f>O44</f>
        <v>1.4622258326563831</v>
      </c>
      <c r="I44" s="112"/>
      <c r="J44" s="81"/>
      <c r="K44" s="78">
        <v>149.5</v>
      </c>
      <c r="L44" s="78">
        <v>149.5</v>
      </c>
      <c r="M44" s="76">
        <f>K38</f>
        <v>124.9</v>
      </c>
      <c r="N44" s="76">
        <f>L38</f>
        <v>123.1</v>
      </c>
      <c r="O44" s="6">
        <f>((M44/N44)-1)*100</f>
        <v>1.4622258326563831</v>
      </c>
      <c r="P44" s="92">
        <v>149.5</v>
      </c>
      <c r="Q44" s="3">
        <f>P38</f>
        <v>119.1</v>
      </c>
      <c r="R44" s="6">
        <f>((N44/Q44)-1)*100</f>
        <v>3.3585222502099166</v>
      </c>
    </row>
    <row r="45" spans="1:25" x14ac:dyDescent="0.2">
      <c r="A45" s="29"/>
      <c r="D45" s="29"/>
      <c r="E45" s="13"/>
      <c r="F45" s="70"/>
      <c r="G45" s="88"/>
      <c r="H45" s="29"/>
      <c r="I45" s="13"/>
      <c r="J45" s="81"/>
      <c r="K45" s="78">
        <v>124.6</v>
      </c>
      <c r="L45" s="78">
        <v>120.8</v>
      </c>
      <c r="M45" s="73"/>
      <c r="N45" s="75"/>
      <c r="O45" s="6"/>
      <c r="P45" s="92">
        <v>114</v>
      </c>
      <c r="R45" s="6"/>
      <c r="T45" s="3">
        <v>1.9417475728155331</v>
      </c>
    </row>
    <row r="46" spans="1:25" x14ac:dyDescent="0.2">
      <c r="A46" s="29" t="s">
        <v>34</v>
      </c>
      <c r="D46" s="111">
        <f>R46</f>
        <v>-1.9317450096587252</v>
      </c>
      <c r="E46" s="112"/>
      <c r="F46" s="111">
        <v>5.5</v>
      </c>
      <c r="G46" s="112"/>
      <c r="H46" s="111">
        <f>O46</f>
        <v>4.8588312541037348</v>
      </c>
      <c r="I46" s="112"/>
      <c r="J46" s="81"/>
      <c r="K46" s="6"/>
      <c r="M46" s="76">
        <f>K39</f>
        <v>159.69999999999999</v>
      </c>
      <c r="N46" s="76">
        <f>L39</f>
        <v>152.30000000000001</v>
      </c>
      <c r="O46" s="6">
        <f>((M46/N46)-1)*100</f>
        <v>4.8588312541037348</v>
      </c>
      <c r="Q46" s="76">
        <f>P39</f>
        <v>155.30000000000001</v>
      </c>
      <c r="R46" s="6">
        <f>((N46/Q46)-1)*100</f>
        <v>-1.9317450096587252</v>
      </c>
    </row>
    <row r="47" spans="1:25" x14ac:dyDescent="0.2">
      <c r="A47" s="29"/>
      <c r="D47" s="70"/>
      <c r="E47" s="71"/>
      <c r="F47" s="70"/>
      <c r="G47" s="71"/>
      <c r="H47" s="70"/>
      <c r="I47" s="71"/>
      <c r="J47" s="81"/>
      <c r="K47" s="6"/>
      <c r="M47" s="73"/>
      <c r="N47" s="75"/>
      <c r="O47" s="6"/>
      <c r="R47" s="6"/>
      <c r="T47" s="3">
        <v>0</v>
      </c>
    </row>
    <row r="48" spans="1:25" x14ac:dyDescent="0.2">
      <c r="A48" s="29" t="s">
        <v>92</v>
      </c>
      <c r="D48" s="111">
        <f>R48</f>
        <v>1.2820512820512775</v>
      </c>
      <c r="E48" s="112"/>
      <c r="F48" s="111">
        <v>4.2</v>
      </c>
      <c r="G48" s="112"/>
      <c r="H48" s="111">
        <f>O48</f>
        <v>4.2843232716650359</v>
      </c>
      <c r="I48" s="112"/>
      <c r="J48" s="81"/>
      <c r="K48" s="6"/>
      <c r="M48" s="76">
        <f>K40</f>
        <v>107.1</v>
      </c>
      <c r="N48" s="76">
        <f>L40</f>
        <v>102.7</v>
      </c>
      <c r="O48" s="6">
        <f>((M48/N48)-1)*100</f>
        <v>4.2843232716650359</v>
      </c>
      <c r="Q48" s="76">
        <f>P40</f>
        <v>101.4</v>
      </c>
      <c r="R48" s="6">
        <f>((N48/Q48)-1)*100</f>
        <v>1.2820512820512775</v>
      </c>
    </row>
    <row r="49" spans="1:20" ht="14.25" x14ac:dyDescent="0.2">
      <c r="A49" s="29"/>
      <c r="D49" s="70"/>
      <c r="E49" s="71"/>
      <c r="F49" s="70"/>
      <c r="G49" s="71"/>
      <c r="H49" s="70"/>
      <c r="I49" s="71"/>
      <c r="J49" s="81"/>
      <c r="K49" s="6"/>
      <c r="L49" s="72"/>
      <c r="M49" s="73"/>
      <c r="N49" s="75"/>
      <c r="O49" s="6"/>
      <c r="P49" s="76"/>
      <c r="R49" s="6"/>
      <c r="T49" s="3">
        <v>1.080108010801073</v>
      </c>
    </row>
    <row r="50" spans="1:20" ht="14.25" x14ac:dyDescent="0.2">
      <c r="A50" s="29" t="s">
        <v>93</v>
      </c>
      <c r="D50" s="111">
        <f>R50</f>
        <v>5.8303886925795023</v>
      </c>
      <c r="E50" s="112"/>
      <c r="F50" s="111">
        <v>3.1</v>
      </c>
      <c r="G50" s="112"/>
      <c r="H50" s="111">
        <f>O50</f>
        <v>3.0884808013355691</v>
      </c>
      <c r="I50" s="112"/>
      <c r="J50" s="81"/>
      <c r="K50" s="6"/>
      <c r="L50" s="72"/>
      <c r="M50" s="76">
        <f>K41</f>
        <v>123.5</v>
      </c>
      <c r="N50" s="76">
        <f>L41</f>
        <v>119.8</v>
      </c>
      <c r="O50" s="6">
        <f>((M50/N50)-1)*100</f>
        <v>3.0884808013355691</v>
      </c>
      <c r="P50" s="76"/>
      <c r="Q50" s="76">
        <f>P41</f>
        <v>113.2</v>
      </c>
      <c r="R50" s="6">
        <f>((N50/Q50)-1)*100</f>
        <v>5.8303886925795023</v>
      </c>
    </row>
    <row r="51" spans="1:20" x14ac:dyDescent="0.2">
      <c r="A51" s="29"/>
      <c r="D51" s="70"/>
      <c r="E51" s="71"/>
      <c r="F51" s="70"/>
      <c r="G51" s="71"/>
      <c r="H51" s="70"/>
      <c r="I51" s="71"/>
      <c r="J51" s="81"/>
      <c r="K51" s="6"/>
      <c r="M51" s="73"/>
      <c r="N51" s="75"/>
      <c r="O51" s="6"/>
      <c r="P51" s="76"/>
      <c r="R51" s="6"/>
      <c r="T51" s="3">
        <v>0.47748976807640009</v>
      </c>
    </row>
    <row r="52" spans="1:20" x14ac:dyDescent="0.2">
      <c r="A52" s="29" t="s">
        <v>94</v>
      </c>
      <c r="D52" s="111">
        <f>R52</f>
        <v>2.4007386888273308</v>
      </c>
      <c r="E52" s="112"/>
      <c r="F52" s="111">
        <v>3.2</v>
      </c>
      <c r="G52" s="112"/>
      <c r="H52" s="111">
        <f>O52</f>
        <v>3.2461677186654603</v>
      </c>
      <c r="I52" s="112"/>
      <c r="J52" s="81"/>
      <c r="K52" s="6"/>
      <c r="M52" s="76">
        <f>K42</f>
        <v>114.5</v>
      </c>
      <c r="N52" s="6">
        <f>L42</f>
        <v>110.9</v>
      </c>
      <c r="O52" s="6">
        <f>((M52/N52)-1)*100</f>
        <v>3.2461677186654603</v>
      </c>
      <c r="P52" s="76"/>
      <c r="Q52" s="76">
        <f>P42</f>
        <v>108.3</v>
      </c>
      <c r="R52" s="6">
        <f>((N52/Q52)-1)*100</f>
        <v>2.4007386888273308</v>
      </c>
    </row>
    <row r="53" spans="1:20" ht="12.75" customHeight="1" x14ac:dyDescent="0.2">
      <c r="A53" s="29"/>
      <c r="D53" s="70"/>
      <c r="E53" s="71"/>
      <c r="F53" s="70"/>
      <c r="G53" s="71"/>
      <c r="H53" s="70"/>
      <c r="I53" s="71"/>
      <c r="J53" s="81"/>
      <c r="K53" s="6"/>
      <c r="L53" s="72"/>
      <c r="M53" s="74"/>
      <c r="N53" s="75"/>
      <c r="O53" s="6"/>
      <c r="R53" s="6"/>
      <c r="T53" s="3">
        <v>3.7695590327169404</v>
      </c>
    </row>
    <row r="54" spans="1:20" x14ac:dyDescent="0.2">
      <c r="A54" s="29" t="s">
        <v>95</v>
      </c>
      <c r="D54" s="111">
        <f>R54</f>
        <v>7.6796036333608653</v>
      </c>
      <c r="E54" s="112"/>
      <c r="F54" s="111">
        <v>3.9</v>
      </c>
      <c r="G54" s="112"/>
      <c r="H54" s="111">
        <f>O54</f>
        <v>3.5276073619631809</v>
      </c>
      <c r="I54" s="112"/>
      <c r="J54" s="81"/>
      <c r="K54" s="6"/>
      <c r="M54" s="76">
        <f>K43</f>
        <v>135</v>
      </c>
      <c r="N54" s="6">
        <f>L43</f>
        <v>130.4</v>
      </c>
      <c r="O54" s="6">
        <f>((M54/N54)-1)*100</f>
        <v>3.5276073619631809</v>
      </c>
      <c r="P54" s="76"/>
      <c r="Q54" s="76">
        <f>P43</f>
        <v>121.1</v>
      </c>
      <c r="R54" s="6">
        <f>((N54/Q54)-1)*100</f>
        <v>7.6796036333608653</v>
      </c>
    </row>
    <row r="55" spans="1:20" x14ac:dyDescent="0.2">
      <c r="A55" s="29" t="s">
        <v>97</v>
      </c>
      <c r="D55" s="70"/>
      <c r="E55" s="71"/>
      <c r="F55" s="70"/>
      <c r="G55" s="71"/>
      <c r="H55" s="70"/>
      <c r="I55" s="71"/>
      <c r="J55" s="81"/>
      <c r="K55" s="6"/>
      <c r="M55" s="76"/>
      <c r="N55" s="6"/>
      <c r="O55" s="6"/>
      <c r="P55" s="76"/>
      <c r="Q55" s="76"/>
      <c r="R55" s="6"/>
    </row>
    <row r="56" spans="1:20" ht="14.25" x14ac:dyDescent="0.2">
      <c r="A56" s="29" t="s">
        <v>98</v>
      </c>
      <c r="D56" s="111">
        <f>R56</f>
        <v>0</v>
      </c>
      <c r="E56" s="112"/>
      <c r="F56" s="111">
        <v>0</v>
      </c>
      <c r="G56" s="112"/>
      <c r="H56" s="111">
        <f>O56</f>
        <v>0</v>
      </c>
      <c r="I56" s="112"/>
      <c r="J56" s="81"/>
      <c r="K56" s="6"/>
      <c r="L56" s="72"/>
      <c r="M56" s="76">
        <f>K44</f>
        <v>149.5</v>
      </c>
      <c r="N56" s="6">
        <f>L44</f>
        <v>149.5</v>
      </c>
      <c r="O56" s="6">
        <f>((M56/N56)-1)*100</f>
        <v>0</v>
      </c>
      <c r="Q56" s="76">
        <f>P44</f>
        <v>149.5</v>
      </c>
      <c r="R56" s="6">
        <f>((N56/Q56)-1)*100</f>
        <v>0</v>
      </c>
    </row>
    <row r="57" spans="1:20" ht="12.75" customHeight="1" x14ac:dyDescent="0.2">
      <c r="A57" s="29"/>
      <c r="D57" s="70"/>
      <c r="E57" s="71"/>
      <c r="F57" s="70"/>
      <c r="G57" s="71"/>
      <c r="H57" s="70"/>
      <c r="I57" s="71"/>
      <c r="J57" s="81"/>
      <c r="K57" s="6"/>
      <c r="L57" s="72"/>
      <c r="M57" s="74"/>
      <c r="N57" s="75"/>
      <c r="O57" s="6"/>
      <c r="R57" s="6"/>
      <c r="T57" s="3">
        <v>3.7695590327169404</v>
      </c>
    </row>
    <row r="58" spans="1:20" ht="14.25" x14ac:dyDescent="0.2">
      <c r="A58" s="29" t="s">
        <v>99</v>
      </c>
      <c r="D58" s="111">
        <f>R58</f>
        <v>5.9649122807017507</v>
      </c>
      <c r="E58" s="112"/>
      <c r="F58" s="111">
        <v>2.9</v>
      </c>
      <c r="G58" s="112"/>
      <c r="H58" s="111">
        <f>O58</f>
        <v>3.14569536423841</v>
      </c>
      <c r="I58" s="112"/>
      <c r="J58" s="81"/>
      <c r="K58" s="6"/>
      <c r="L58" s="72"/>
      <c r="M58" s="76">
        <f>K45</f>
        <v>124.6</v>
      </c>
      <c r="N58" s="6">
        <f>L45</f>
        <v>120.8</v>
      </c>
      <c r="O58" s="6">
        <f>((M58/N58)-1)*100</f>
        <v>3.14569536423841</v>
      </c>
      <c r="Q58" s="76">
        <f>P45</f>
        <v>114</v>
      </c>
      <c r="R58" s="6">
        <f>((N58/Q58)-1)*100</f>
        <v>5.9649122807017507</v>
      </c>
    </row>
    <row r="59" spans="1:20" ht="14.25" x14ac:dyDescent="0.2">
      <c r="A59" s="29" t="s">
        <v>35</v>
      </c>
      <c r="D59" s="70"/>
      <c r="E59" s="71"/>
      <c r="F59" s="70"/>
      <c r="G59" s="71"/>
      <c r="H59" s="70"/>
      <c r="I59" s="71"/>
      <c r="J59" s="81"/>
      <c r="K59" s="72"/>
      <c r="L59" s="33"/>
      <c r="M59" s="33"/>
    </row>
    <row r="60" spans="1:20" ht="14.25" x14ac:dyDescent="0.2">
      <c r="A60" s="34"/>
      <c r="B60" s="41"/>
      <c r="C60" s="41"/>
      <c r="D60" s="90"/>
      <c r="E60" s="91"/>
      <c r="F60" s="90"/>
      <c r="G60" s="91"/>
      <c r="H60" s="90"/>
      <c r="I60" s="91"/>
      <c r="J60" s="81"/>
      <c r="K60" s="6"/>
      <c r="L60" s="72"/>
      <c r="M60" s="74"/>
      <c r="N60" s="75"/>
      <c r="O60" s="6"/>
      <c r="R60" s="6"/>
      <c r="T60" s="3">
        <v>3.7695590327169404</v>
      </c>
    </row>
    <row r="61" spans="1:20" ht="14.25" x14ac:dyDescent="0.2">
      <c r="D61" s="33"/>
      <c r="E61" s="33"/>
      <c r="F61" s="33"/>
      <c r="G61" s="33"/>
      <c r="H61" s="33"/>
      <c r="I61" s="33"/>
      <c r="J61" s="81"/>
      <c r="K61" s="6"/>
      <c r="L61" s="72"/>
      <c r="M61" s="74"/>
      <c r="N61" s="75"/>
      <c r="O61" s="6"/>
      <c r="R61" s="6"/>
    </row>
    <row r="62" spans="1:20" ht="14.25" x14ac:dyDescent="0.2">
      <c r="D62" s="33"/>
      <c r="E62" s="33"/>
      <c r="F62" s="33"/>
      <c r="G62" s="33"/>
      <c r="H62" s="33"/>
      <c r="I62" s="33"/>
      <c r="J62" s="81"/>
      <c r="K62" s="6"/>
      <c r="L62" s="72"/>
      <c r="M62" s="74"/>
      <c r="N62" s="75"/>
      <c r="O62" s="6"/>
      <c r="R62" s="6"/>
    </row>
    <row r="63" spans="1:20" ht="15.75" customHeight="1" x14ac:dyDescent="0.25">
      <c r="A63" s="108" t="s">
        <v>161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72"/>
      <c r="L63" s="4"/>
      <c r="M63" s="4"/>
      <c r="N63" s="4"/>
    </row>
    <row r="64" spans="1:20" ht="15.75" customHeight="1" x14ac:dyDescent="0.25">
      <c r="A64" s="108" t="s">
        <v>168</v>
      </c>
      <c r="B64" s="108"/>
      <c r="C64" s="108"/>
      <c r="D64" s="108"/>
      <c r="E64" s="108"/>
      <c r="F64" s="108"/>
      <c r="G64" s="108"/>
      <c r="H64" s="108"/>
      <c r="I64" s="108"/>
      <c r="J64" s="108"/>
      <c r="K64" s="4"/>
      <c r="L64" s="4"/>
      <c r="M64" s="4"/>
      <c r="N64" s="4"/>
    </row>
    <row r="65" spans="1:14" x14ac:dyDescent="0.2">
      <c r="A65" s="115" t="s">
        <v>90</v>
      </c>
      <c r="B65" s="115"/>
      <c r="C65" s="115"/>
      <c r="D65" s="115"/>
      <c r="E65" s="115"/>
      <c r="F65" s="115"/>
      <c r="G65" s="115"/>
      <c r="H65" s="115"/>
      <c r="I65" s="115"/>
      <c r="J65" s="115"/>
      <c r="K65" s="64"/>
      <c r="L65" s="64"/>
      <c r="M65" s="64"/>
      <c r="N65" s="64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K66" s="33"/>
      <c r="N66" s="72"/>
    </row>
    <row r="67" spans="1:14" ht="14.25" x14ac:dyDescent="0.2">
      <c r="A67" s="65"/>
      <c r="B67" s="38"/>
      <c r="C67" s="38"/>
      <c r="D67" s="21"/>
      <c r="E67" s="38"/>
      <c r="F67" s="21"/>
      <c r="G67" s="38"/>
      <c r="H67" s="21"/>
      <c r="I67" s="38"/>
      <c r="J67" s="21"/>
      <c r="N67" s="72"/>
    </row>
    <row r="68" spans="1:14" ht="14.25" x14ac:dyDescent="0.2">
      <c r="A68" s="116" t="s">
        <v>17</v>
      </c>
      <c r="B68" s="117"/>
      <c r="C68" s="117"/>
      <c r="D68" s="44" t="s">
        <v>76</v>
      </c>
      <c r="E68" s="63" t="s">
        <v>70</v>
      </c>
      <c r="F68" s="44" t="s">
        <v>71</v>
      </c>
      <c r="G68" s="63" t="s">
        <v>72</v>
      </c>
      <c r="H68" s="44" t="s">
        <v>73</v>
      </c>
      <c r="I68" s="63" t="s">
        <v>75</v>
      </c>
      <c r="J68" s="44" t="s">
        <v>74</v>
      </c>
      <c r="N68" s="72"/>
    </row>
    <row r="69" spans="1:14" ht="14.25" x14ac:dyDescent="0.2">
      <c r="A69" s="34"/>
      <c r="B69" s="41"/>
      <c r="C69" s="57"/>
      <c r="D69" s="36"/>
      <c r="E69" s="41"/>
      <c r="F69" s="36"/>
      <c r="G69" s="41"/>
      <c r="H69" s="36"/>
      <c r="I69" s="41"/>
      <c r="J69" s="36"/>
      <c r="N69" s="72"/>
    </row>
    <row r="70" spans="1:14" ht="14.25" x14ac:dyDescent="0.2">
      <c r="A70" s="29"/>
      <c r="C70" s="33"/>
      <c r="D70" s="58"/>
      <c r="E70" s="25"/>
      <c r="F70" s="80"/>
      <c r="G70" s="80"/>
      <c r="H70" s="80"/>
      <c r="I70" s="80"/>
      <c r="J70" s="80"/>
      <c r="N70" s="72"/>
    </row>
    <row r="71" spans="1:14" ht="14.25" x14ac:dyDescent="0.2">
      <c r="A71" s="42" t="s">
        <v>18</v>
      </c>
      <c r="C71" s="33"/>
      <c r="D71" s="26">
        <v>130.69999999999999</v>
      </c>
      <c r="E71" s="103">
        <v>132.9</v>
      </c>
      <c r="F71" s="87">
        <v>130.30000000000001</v>
      </c>
      <c r="G71" s="87">
        <v>131.9</v>
      </c>
      <c r="H71" s="87">
        <v>131</v>
      </c>
      <c r="I71" s="86">
        <v>129.4</v>
      </c>
      <c r="J71" s="30">
        <v>125.2</v>
      </c>
      <c r="K71" s="6"/>
      <c r="L71" s="6"/>
      <c r="N71" s="72"/>
    </row>
    <row r="72" spans="1:14" ht="14.25" x14ac:dyDescent="0.2">
      <c r="A72" s="29"/>
      <c r="C72" s="33"/>
      <c r="D72" s="67"/>
      <c r="E72" s="103"/>
      <c r="F72" s="67"/>
      <c r="G72" s="87"/>
      <c r="H72" s="87"/>
      <c r="I72" s="86"/>
      <c r="J72" s="30"/>
      <c r="N72" s="72"/>
    </row>
    <row r="73" spans="1:14" ht="14.25" x14ac:dyDescent="0.2">
      <c r="A73" s="29" t="s">
        <v>27</v>
      </c>
      <c r="C73" s="33"/>
      <c r="D73" s="26">
        <v>128.4</v>
      </c>
      <c r="E73" s="103">
        <v>129.30000000000001</v>
      </c>
      <c r="F73" s="87">
        <v>127</v>
      </c>
      <c r="G73" s="87">
        <v>131.6</v>
      </c>
      <c r="H73" s="87">
        <v>126.9</v>
      </c>
      <c r="I73" s="86">
        <v>125.8</v>
      </c>
      <c r="J73" s="30">
        <v>123.2</v>
      </c>
      <c r="N73" s="72"/>
    </row>
    <row r="74" spans="1:14" ht="14.25" x14ac:dyDescent="0.2">
      <c r="A74" s="29" t="s">
        <v>28</v>
      </c>
      <c r="C74" s="33"/>
      <c r="D74" s="26">
        <v>200.5</v>
      </c>
      <c r="E74" s="103">
        <v>217.7</v>
      </c>
      <c r="F74" s="87">
        <v>191</v>
      </c>
      <c r="G74" s="87">
        <v>201.1</v>
      </c>
      <c r="H74" s="87">
        <v>211.3</v>
      </c>
      <c r="I74" s="86">
        <v>166.4</v>
      </c>
      <c r="J74" s="30">
        <v>213.6</v>
      </c>
      <c r="N74" s="72"/>
    </row>
    <row r="75" spans="1:14" ht="14.25" x14ac:dyDescent="0.2">
      <c r="A75" s="29" t="s">
        <v>29</v>
      </c>
      <c r="D75" s="26">
        <v>138.4</v>
      </c>
      <c r="E75" s="103">
        <v>142</v>
      </c>
      <c r="F75" s="87">
        <v>121.1</v>
      </c>
      <c r="G75" s="87">
        <v>142.6</v>
      </c>
      <c r="H75" s="87">
        <v>140.69999999999999</v>
      </c>
      <c r="I75" s="86">
        <v>142.6</v>
      </c>
      <c r="J75" s="30">
        <v>125.6</v>
      </c>
      <c r="N75" s="72"/>
    </row>
    <row r="76" spans="1:14" ht="14.25" x14ac:dyDescent="0.2">
      <c r="A76" s="29" t="s">
        <v>30</v>
      </c>
      <c r="D76" s="26">
        <v>122.9</v>
      </c>
      <c r="E76" s="103">
        <v>129.30000000000001</v>
      </c>
      <c r="F76" s="87">
        <v>112.7</v>
      </c>
      <c r="G76" s="87">
        <v>123.1</v>
      </c>
      <c r="H76" s="87">
        <v>110.3</v>
      </c>
      <c r="I76" s="86">
        <v>121.1</v>
      </c>
      <c r="J76" s="30">
        <v>123.4</v>
      </c>
      <c r="N76" s="72"/>
    </row>
    <row r="77" spans="1:14" ht="14.25" x14ac:dyDescent="0.2">
      <c r="A77" s="29" t="s">
        <v>31</v>
      </c>
      <c r="D77" s="26"/>
      <c r="E77" s="103"/>
      <c r="F77" s="87"/>
      <c r="G77" s="87"/>
      <c r="H77" s="87"/>
      <c r="I77" s="86"/>
      <c r="J77" s="30"/>
      <c r="N77" s="72"/>
    </row>
    <row r="78" spans="1:14" x14ac:dyDescent="0.2">
      <c r="A78" s="29" t="s">
        <v>32</v>
      </c>
      <c r="D78" s="26">
        <v>124.5</v>
      </c>
      <c r="E78" s="103">
        <v>132.69999999999999</v>
      </c>
      <c r="F78" s="87">
        <v>123.9</v>
      </c>
      <c r="G78" s="87">
        <v>115</v>
      </c>
      <c r="H78" s="87">
        <v>128.6</v>
      </c>
      <c r="I78" s="86">
        <v>134.6</v>
      </c>
      <c r="J78" s="30">
        <v>123.8</v>
      </c>
      <c r="N78" s="76"/>
    </row>
    <row r="79" spans="1:14" ht="14.25" x14ac:dyDescent="0.2">
      <c r="A79" s="29" t="s">
        <v>100</v>
      </c>
      <c r="D79" s="26"/>
      <c r="E79" s="103"/>
      <c r="F79" s="87"/>
      <c r="G79" s="87"/>
      <c r="H79" s="87"/>
      <c r="I79" s="86"/>
      <c r="J79" s="30"/>
      <c r="N79" s="72"/>
    </row>
    <row r="80" spans="1:14" ht="14.25" x14ac:dyDescent="0.2">
      <c r="A80" s="29" t="s">
        <v>33</v>
      </c>
      <c r="D80" s="26">
        <v>124.9</v>
      </c>
      <c r="E80" s="103">
        <v>127.8</v>
      </c>
      <c r="F80" s="87">
        <v>132.1</v>
      </c>
      <c r="G80" s="87">
        <v>119</v>
      </c>
      <c r="H80" s="87">
        <v>122</v>
      </c>
      <c r="I80" s="86">
        <v>133</v>
      </c>
      <c r="J80" s="30">
        <v>129.30000000000001</v>
      </c>
      <c r="N80" s="72"/>
    </row>
    <row r="81" spans="1:14" ht="14.25" x14ac:dyDescent="0.2">
      <c r="A81" s="29" t="s">
        <v>34</v>
      </c>
      <c r="D81" s="26">
        <v>159.69999999999999</v>
      </c>
      <c r="E81" s="103">
        <v>165</v>
      </c>
      <c r="F81" s="87">
        <v>153.5</v>
      </c>
      <c r="G81" s="87">
        <v>171</v>
      </c>
      <c r="H81" s="87">
        <v>163</v>
      </c>
      <c r="I81" s="86">
        <v>155.6</v>
      </c>
      <c r="J81" s="30">
        <v>130.6</v>
      </c>
      <c r="N81" s="72"/>
    </row>
    <row r="82" spans="1:14" ht="14.25" x14ac:dyDescent="0.2">
      <c r="A82" s="29" t="s">
        <v>92</v>
      </c>
      <c r="D82" s="26">
        <v>107.1</v>
      </c>
      <c r="E82" s="103">
        <v>104.4</v>
      </c>
      <c r="F82" s="87">
        <v>101.7</v>
      </c>
      <c r="G82" s="87">
        <v>110.5</v>
      </c>
      <c r="H82" s="87">
        <v>108.9</v>
      </c>
      <c r="I82" s="86">
        <v>112.2</v>
      </c>
      <c r="J82" s="30">
        <v>100.6</v>
      </c>
      <c r="N82" s="72"/>
    </row>
    <row r="83" spans="1:14" ht="14.25" x14ac:dyDescent="0.2">
      <c r="A83" s="29" t="s">
        <v>93</v>
      </c>
      <c r="D83" s="26">
        <v>123.5</v>
      </c>
      <c r="E83" s="103">
        <v>122.5</v>
      </c>
      <c r="F83" s="87">
        <v>123.9</v>
      </c>
      <c r="G83" s="87">
        <v>122.4</v>
      </c>
      <c r="H83" s="87">
        <v>129</v>
      </c>
      <c r="I83" s="86">
        <v>139.5</v>
      </c>
      <c r="J83" s="30">
        <v>112.4</v>
      </c>
      <c r="N83" s="72"/>
    </row>
    <row r="84" spans="1:14" x14ac:dyDescent="0.2">
      <c r="A84" s="29" t="s">
        <v>94</v>
      </c>
      <c r="D84" s="26">
        <v>114.5</v>
      </c>
      <c r="E84" s="103">
        <v>135.19999999999999</v>
      </c>
      <c r="F84" s="87">
        <v>109.8</v>
      </c>
      <c r="G84" s="87">
        <v>107.2</v>
      </c>
      <c r="H84" s="87">
        <v>124.9</v>
      </c>
      <c r="I84" s="86">
        <v>116.1</v>
      </c>
      <c r="J84" s="30">
        <v>106.8</v>
      </c>
      <c r="N84" s="76"/>
    </row>
    <row r="85" spans="1:14" x14ac:dyDescent="0.2">
      <c r="A85" s="29" t="s">
        <v>95</v>
      </c>
      <c r="D85" s="26">
        <v>135</v>
      </c>
      <c r="E85" s="86">
        <v>125.4</v>
      </c>
      <c r="F85" s="87">
        <v>166.7</v>
      </c>
      <c r="G85" s="87">
        <v>132.5</v>
      </c>
      <c r="H85" s="87">
        <v>164.1</v>
      </c>
      <c r="I85" s="86">
        <v>131.1</v>
      </c>
      <c r="J85" s="30">
        <v>124.1</v>
      </c>
      <c r="N85" s="76"/>
    </row>
    <row r="86" spans="1:14" x14ac:dyDescent="0.2">
      <c r="A86" s="29" t="s">
        <v>96</v>
      </c>
      <c r="D86" s="58"/>
      <c r="E86" s="70"/>
      <c r="F86" s="66"/>
      <c r="G86" s="30"/>
      <c r="H86" s="71"/>
      <c r="I86" s="86"/>
      <c r="J86" s="30"/>
    </row>
    <row r="87" spans="1:14" ht="14.25" x14ac:dyDescent="0.2">
      <c r="A87" s="29" t="s">
        <v>98</v>
      </c>
      <c r="D87" s="26">
        <v>149.5</v>
      </c>
      <c r="E87" s="86">
        <v>146</v>
      </c>
      <c r="F87" s="87">
        <v>145.9</v>
      </c>
      <c r="G87" s="87">
        <v>146</v>
      </c>
      <c r="H87" s="87">
        <v>163.6</v>
      </c>
      <c r="I87" s="86">
        <v>163.6</v>
      </c>
      <c r="J87" s="30">
        <v>146</v>
      </c>
      <c r="N87" s="72"/>
    </row>
    <row r="88" spans="1:14" x14ac:dyDescent="0.2">
      <c r="A88" s="29" t="s">
        <v>99</v>
      </c>
      <c r="D88" s="26">
        <v>124.6</v>
      </c>
      <c r="E88" s="86">
        <v>123.5</v>
      </c>
      <c r="F88" s="87">
        <v>123.4</v>
      </c>
      <c r="G88" s="87">
        <v>126</v>
      </c>
      <c r="H88" s="87">
        <v>130</v>
      </c>
      <c r="I88" s="86">
        <v>124.5</v>
      </c>
      <c r="J88" s="30">
        <v>122.3</v>
      </c>
      <c r="N88" s="76"/>
    </row>
    <row r="89" spans="1:14" x14ac:dyDescent="0.2">
      <c r="A89" s="34" t="s">
        <v>35</v>
      </c>
      <c r="B89" s="41"/>
      <c r="C89" s="41"/>
      <c r="D89" s="36"/>
      <c r="E89" s="34"/>
      <c r="F89" s="36"/>
      <c r="G89" s="35"/>
      <c r="H89" s="35"/>
      <c r="I89" s="35"/>
      <c r="J89" s="35"/>
    </row>
    <row r="93" spans="1:14" x14ac:dyDescent="0.2">
      <c r="N93" s="76"/>
    </row>
  </sheetData>
  <mergeCells count="54">
    <mergeCell ref="D58:E58"/>
    <mergeCell ref="F58:G58"/>
    <mergeCell ref="H58:I58"/>
    <mergeCell ref="A23:I23"/>
    <mergeCell ref="A24:I24"/>
    <mergeCell ref="A25:I25"/>
    <mergeCell ref="D52:E52"/>
    <mergeCell ref="F52:G52"/>
    <mergeCell ref="H52:I52"/>
    <mergeCell ref="F54:G54"/>
    <mergeCell ref="D32:E32"/>
    <mergeCell ref="D34:E34"/>
    <mergeCell ref="D36:E36"/>
    <mergeCell ref="D38:E38"/>
    <mergeCell ref="F32:G32"/>
    <mergeCell ref="F34:G34"/>
    <mergeCell ref="A1:H1"/>
    <mergeCell ref="A2:H2"/>
    <mergeCell ref="A3:H3"/>
    <mergeCell ref="A68:C68"/>
    <mergeCell ref="A63:J63"/>
    <mergeCell ref="A64:J64"/>
    <mergeCell ref="A65:J65"/>
    <mergeCell ref="H48:I48"/>
    <mergeCell ref="H50:I50"/>
    <mergeCell ref="H56:I56"/>
    <mergeCell ref="F48:G48"/>
    <mergeCell ref="F50:G50"/>
    <mergeCell ref="F56:G56"/>
    <mergeCell ref="D48:E48"/>
    <mergeCell ref="D50:E50"/>
    <mergeCell ref="H54:I54"/>
    <mergeCell ref="D56:E56"/>
    <mergeCell ref="D42:E42"/>
    <mergeCell ref="D44:E44"/>
    <mergeCell ref="D46:E46"/>
    <mergeCell ref="D40:E40"/>
    <mergeCell ref="D54:E54"/>
    <mergeCell ref="D29:E29"/>
    <mergeCell ref="H40:I40"/>
    <mergeCell ref="F42:G42"/>
    <mergeCell ref="F44:G44"/>
    <mergeCell ref="F46:G46"/>
    <mergeCell ref="F40:G40"/>
    <mergeCell ref="H32:I32"/>
    <mergeCell ref="H34:I34"/>
    <mergeCell ref="H36:I36"/>
    <mergeCell ref="H38:I38"/>
    <mergeCell ref="F29:G29"/>
    <mergeCell ref="H42:I42"/>
    <mergeCell ref="H44:I44"/>
    <mergeCell ref="H46:I46"/>
    <mergeCell ref="F36:G36"/>
    <mergeCell ref="F38:G38"/>
  </mergeCells>
  <phoneticPr fontId="14" type="noConversion"/>
  <conditionalFormatting sqref="L44:L45 L49:L50">
    <cfRule type="cellIs" dxfId="9" priority="14" stopIfTrue="1" operator="equal">
      <formula>0</formula>
    </cfRule>
  </conditionalFormatting>
  <conditionalFormatting sqref="M32">
    <cfRule type="cellIs" dxfId="8" priority="7" stopIfTrue="1" operator="equal">
      <formula>0</formula>
    </cfRule>
  </conditionalFormatting>
  <conditionalFormatting sqref="M34">
    <cfRule type="cellIs" dxfId="7" priority="8" stopIfTrue="1" operator="equal">
      <formula>0</formula>
    </cfRule>
  </conditionalFormatting>
  <conditionalFormatting sqref="M38">
    <cfRule type="cellIs" dxfId="6" priority="9" stopIfTrue="1" operator="equal">
      <formula>0</formula>
    </cfRule>
  </conditionalFormatting>
  <conditionalFormatting sqref="M40">
    <cfRule type="cellIs" dxfId="5" priority="10" stopIfTrue="1" operator="equal">
      <formula>0</formula>
    </cfRule>
  </conditionalFormatting>
  <conditionalFormatting sqref="M42">
    <cfRule type="cellIs" dxfId="4" priority="11" stopIfTrue="1" operator="equal">
      <formula>0</formula>
    </cfRule>
  </conditionalFormatting>
  <conditionalFormatting sqref="M44">
    <cfRule type="cellIs" dxfId="3" priority="12" stopIfTrue="1" operator="equal">
      <formula>0</formula>
    </cfRule>
  </conditionalFormatting>
  <conditionalFormatting sqref="M56">
    <cfRule type="cellIs" dxfId="2" priority="13" stopIfTrue="1" operator="equal">
      <formula>0</formula>
    </cfRule>
  </conditionalFormatting>
  <conditionalFormatting sqref="M58">
    <cfRule type="cellIs" dxfId="1" priority="1" stopIfTrue="1" operator="equal">
      <formula>0</formula>
    </cfRule>
  </conditionalFormatting>
  <printOptions horizontalCentered="1"/>
  <pageMargins left="0.196850393700787" right="0.196850393700787" top="0.511811023622047" bottom="0.511811023622047" header="0.511811023622047" footer="0.511811023622047"/>
  <pageSetup paperSize="9" scale="64" firstPageNumber="4" orientation="portrait" blackAndWhite="1" useFirstPageNumber="1" r:id="rId1"/>
  <headerFooter alignWithMargins="0"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22"/>
  <sheetViews>
    <sheetView showGridLines="0" zoomScale="90" zoomScaleNormal="90" workbookViewId="0">
      <selection activeCell="M11" sqref="M11:M97"/>
    </sheetView>
  </sheetViews>
  <sheetFormatPr defaultColWidth="9.140625" defaultRowHeight="12.75" x14ac:dyDescent="0.2"/>
  <cols>
    <col min="1" max="1" width="62.5703125" style="3" customWidth="1"/>
    <col min="2" max="3" width="13.85546875" style="3" customWidth="1"/>
    <col min="4" max="4" width="12.7109375" style="3" customWidth="1"/>
    <col min="5" max="5" width="13.5703125" style="3" customWidth="1"/>
    <col min="6" max="16384" width="9.140625" style="3"/>
  </cols>
  <sheetData>
    <row r="1" spans="1:14" ht="15" x14ac:dyDescent="0.25">
      <c r="A1" s="108" t="s">
        <v>160</v>
      </c>
      <c r="B1" s="108"/>
      <c r="C1" s="108"/>
      <c r="D1" s="108"/>
      <c r="E1" s="108"/>
    </row>
    <row r="2" spans="1:14" ht="15" x14ac:dyDescent="0.25">
      <c r="A2" s="108" t="s">
        <v>167</v>
      </c>
      <c r="B2" s="108"/>
      <c r="C2" s="108"/>
      <c r="D2" s="108"/>
      <c r="E2" s="108"/>
    </row>
    <row r="3" spans="1:14" x14ac:dyDescent="0.2">
      <c r="A3" s="5" t="s">
        <v>90</v>
      </c>
      <c r="B3" s="2"/>
      <c r="C3" s="2"/>
      <c r="D3" s="2"/>
      <c r="E3" s="2"/>
    </row>
    <row r="4" spans="1:14" x14ac:dyDescent="0.2">
      <c r="A4" s="43"/>
    </row>
    <row r="5" spans="1:14" x14ac:dyDescent="0.2">
      <c r="A5" s="43"/>
      <c r="B5" s="41"/>
      <c r="C5" s="41"/>
      <c r="D5" s="41"/>
      <c r="E5" s="41"/>
    </row>
    <row r="6" spans="1:14" x14ac:dyDescent="0.2">
      <c r="A6" s="7"/>
      <c r="B6" s="21"/>
      <c r="C6" s="21"/>
      <c r="D6" s="120" t="s">
        <v>158</v>
      </c>
      <c r="E6" s="121"/>
    </row>
    <row r="7" spans="1:14" x14ac:dyDescent="0.2">
      <c r="A7" s="46" t="s">
        <v>19</v>
      </c>
      <c r="B7" s="44" t="s">
        <v>80</v>
      </c>
      <c r="C7" s="44" t="s">
        <v>154</v>
      </c>
      <c r="D7" s="118" t="s">
        <v>159</v>
      </c>
      <c r="E7" s="119"/>
    </row>
    <row r="8" spans="1:14" x14ac:dyDescent="0.2">
      <c r="A8" s="46" t="s">
        <v>20</v>
      </c>
      <c r="B8" s="44">
        <v>2024</v>
      </c>
      <c r="C8" s="44">
        <v>2024</v>
      </c>
      <c r="D8" s="44" t="s">
        <v>80</v>
      </c>
      <c r="E8" s="44" t="s">
        <v>154</v>
      </c>
    </row>
    <row r="9" spans="1:14" x14ac:dyDescent="0.2">
      <c r="A9" s="34"/>
      <c r="B9" s="84"/>
      <c r="C9" s="84"/>
      <c r="D9" s="45">
        <v>2024</v>
      </c>
      <c r="E9" s="45">
        <v>2024</v>
      </c>
      <c r="F9" s="85"/>
      <c r="G9" s="63"/>
      <c r="I9" s="85">
        <v>45413</v>
      </c>
      <c r="J9" s="85">
        <v>45444</v>
      </c>
      <c r="M9" s="85">
        <v>45383</v>
      </c>
    </row>
    <row r="10" spans="1:14" x14ac:dyDescent="0.2">
      <c r="A10" s="25"/>
      <c r="B10" s="21"/>
      <c r="C10" s="21"/>
      <c r="D10" s="58"/>
      <c r="E10" s="58"/>
    </row>
    <row r="11" spans="1:14" x14ac:dyDescent="0.2">
      <c r="A11" s="46" t="s">
        <v>41</v>
      </c>
      <c r="B11" s="47">
        <f>I11</f>
        <v>130.1</v>
      </c>
      <c r="C11" s="47">
        <f>J11</f>
        <v>130.69999999999999</v>
      </c>
      <c r="D11" s="47">
        <f>N11</f>
        <v>-0.15349194167307845</v>
      </c>
      <c r="E11" s="47">
        <f>K11</f>
        <v>0.46118370484242721</v>
      </c>
      <c r="F11" s="78">
        <f>E11-D11</f>
        <v>0.61467564651550566</v>
      </c>
      <c r="I11" s="6">
        <v>130.1</v>
      </c>
      <c r="J11" s="6">
        <v>130.69999999999999</v>
      </c>
      <c r="K11" s="6">
        <f>((J11/I11)-1)*100</f>
        <v>0.46118370484242721</v>
      </c>
      <c r="M11" s="3">
        <v>130.30000000000001</v>
      </c>
      <c r="N11" s="6">
        <f>((I11/M11)-1)*100</f>
        <v>-0.15349194167307845</v>
      </c>
    </row>
    <row r="12" spans="1:14" x14ac:dyDescent="0.2">
      <c r="A12" s="60"/>
      <c r="B12" s="47"/>
      <c r="C12" s="30"/>
      <c r="D12" s="30"/>
      <c r="E12" s="30"/>
      <c r="F12" s="78">
        <f t="shared" ref="F12:F82" si="0">E12-D12</f>
        <v>0</v>
      </c>
      <c r="I12" s="6"/>
      <c r="J12" s="6"/>
      <c r="K12" s="6"/>
    </row>
    <row r="13" spans="1:14" x14ac:dyDescent="0.2">
      <c r="A13" s="12" t="s">
        <v>86</v>
      </c>
      <c r="B13" s="47">
        <f>I13</f>
        <v>127.7</v>
      </c>
      <c r="C13" s="47">
        <f t="shared" ref="C13:C82" si="1">J13</f>
        <v>128.4</v>
      </c>
      <c r="D13" s="47">
        <f t="shared" ref="D13:D83" si="2">N13</f>
        <v>-1.0844306738961973</v>
      </c>
      <c r="E13" s="47">
        <f>K13</f>
        <v>0.54815974941269108</v>
      </c>
      <c r="F13" s="78">
        <f t="shared" si="0"/>
        <v>1.6325904233088884</v>
      </c>
      <c r="I13" s="6">
        <v>127.7</v>
      </c>
      <c r="J13" s="6">
        <v>128.4</v>
      </c>
      <c r="K13" s="6">
        <f>((J13/I13)-1)*100</f>
        <v>0.54815974941269108</v>
      </c>
      <c r="M13" s="6">
        <v>129.1</v>
      </c>
      <c r="N13" s="6">
        <f>((I13/M13)-1)*100</f>
        <v>-1.0844306738961973</v>
      </c>
    </row>
    <row r="14" spans="1:14" x14ac:dyDescent="0.2">
      <c r="A14" s="29" t="s">
        <v>42</v>
      </c>
      <c r="B14" s="30">
        <f t="shared" ref="B14:B82" si="3">I14</f>
        <v>128</v>
      </c>
      <c r="C14" s="30">
        <f t="shared" si="1"/>
        <v>128.6</v>
      </c>
      <c r="D14" s="30">
        <f t="shared" si="2"/>
        <v>-1.158301158301156</v>
      </c>
      <c r="E14" s="30">
        <f>K14</f>
        <v>0.46874999999999556</v>
      </c>
      <c r="F14" s="78">
        <f t="shared" si="0"/>
        <v>1.6270511583011515</v>
      </c>
      <c r="I14" s="6">
        <v>128</v>
      </c>
      <c r="J14" s="6">
        <v>128.6</v>
      </c>
      <c r="K14" s="6">
        <f t="shared" ref="K14:K83" si="4">((J14/I14)-1)*100</f>
        <v>0.46874999999999556</v>
      </c>
      <c r="M14" s="6">
        <v>129.5</v>
      </c>
      <c r="N14" s="6">
        <f t="shared" ref="N14:N83" si="5">((I14/M14)-1)*100</f>
        <v>-1.158301158301156</v>
      </c>
    </row>
    <row r="15" spans="1:14" x14ac:dyDescent="0.2">
      <c r="A15" s="29" t="s">
        <v>103</v>
      </c>
      <c r="B15" s="30">
        <f t="shared" si="3"/>
        <v>126.5</v>
      </c>
      <c r="C15" s="30">
        <f t="shared" si="1"/>
        <v>126.7</v>
      </c>
      <c r="D15" s="30">
        <f t="shared" si="2"/>
        <v>-1.9379844961240345</v>
      </c>
      <c r="E15" s="30">
        <f t="shared" ref="E15:E84" si="6">K15</f>
        <v>0.15810276679841806</v>
      </c>
      <c r="F15" s="78">
        <f t="shared" si="0"/>
        <v>2.0960872629224525</v>
      </c>
      <c r="I15" s="6">
        <v>126.5</v>
      </c>
      <c r="J15" s="6">
        <v>126.7</v>
      </c>
      <c r="K15" s="6">
        <f t="shared" si="4"/>
        <v>0.15810276679841806</v>
      </c>
      <c r="M15" s="6">
        <v>129</v>
      </c>
      <c r="N15" s="6">
        <f t="shared" si="5"/>
        <v>-1.9379844961240345</v>
      </c>
    </row>
    <row r="16" spans="1:14" x14ac:dyDescent="0.2">
      <c r="A16" s="29" t="s">
        <v>104</v>
      </c>
      <c r="B16" s="30">
        <f>I16</f>
        <v>125.20514185775411</v>
      </c>
      <c r="C16" s="30">
        <f>J16</f>
        <v>125.26038249652372</v>
      </c>
      <c r="D16" s="30">
        <f>K16</f>
        <v>4.4120103974942815E-2</v>
      </c>
      <c r="E16" s="30">
        <f>N16</f>
        <v>-2.6745755384110614</v>
      </c>
      <c r="F16" s="78">
        <f t="shared" si="0"/>
        <v>-2.7186956423860043</v>
      </c>
      <c r="I16" s="6">
        <v>125.20514185775411</v>
      </c>
      <c r="J16" s="6">
        <v>125.26038249652372</v>
      </c>
      <c r="K16" s="6">
        <f>((J16/I16)-1)*100</f>
        <v>4.4120103974942815E-2</v>
      </c>
      <c r="M16" s="6">
        <v>128.64587290566439</v>
      </c>
      <c r="N16" s="6">
        <f t="shared" si="5"/>
        <v>-2.6745755384110614</v>
      </c>
    </row>
    <row r="17" spans="1:14" x14ac:dyDescent="0.2">
      <c r="A17" s="29" t="s">
        <v>105</v>
      </c>
      <c r="B17" s="30">
        <f t="shared" si="3"/>
        <v>125.10431926351785</v>
      </c>
      <c r="C17" s="30">
        <f t="shared" si="1"/>
        <v>125.17206527495215</v>
      </c>
      <c r="D17" s="30">
        <f t="shared" si="2"/>
        <v>-2.7383865029521837</v>
      </c>
      <c r="E17" s="30">
        <f t="shared" si="6"/>
        <v>5.4151616693265403E-2</v>
      </c>
      <c r="F17" s="78">
        <f t="shared" si="0"/>
        <v>2.7925381196454491</v>
      </c>
      <c r="I17" s="6">
        <v>125.10431926351785</v>
      </c>
      <c r="J17" s="6">
        <v>125.17206527495215</v>
      </c>
      <c r="K17" s="6">
        <f t="shared" si="4"/>
        <v>5.4151616693265403E-2</v>
      </c>
      <c r="M17" s="6">
        <v>128.62661307517291</v>
      </c>
      <c r="N17" s="6">
        <f t="shared" si="5"/>
        <v>-2.7383865029521837</v>
      </c>
    </row>
    <row r="18" spans="1:14" x14ac:dyDescent="0.2">
      <c r="A18" s="29" t="s">
        <v>106</v>
      </c>
      <c r="B18" s="30">
        <f t="shared" si="3"/>
        <v>130.49981266018995</v>
      </c>
      <c r="C18" s="30">
        <f t="shared" si="1"/>
        <v>129.89833709340087</v>
      </c>
      <c r="D18" s="30">
        <f t="shared" si="2"/>
        <v>0.64980149188702541</v>
      </c>
      <c r="E18" s="30">
        <f t="shared" si="6"/>
        <v>-0.46090147911189705</v>
      </c>
      <c r="F18" s="78">
        <f t="shared" si="0"/>
        <v>-1.1107029709989225</v>
      </c>
      <c r="I18" s="6">
        <v>130.49981266018995</v>
      </c>
      <c r="J18" s="6">
        <v>129.89833709340087</v>
      </c>
      <c r="K18" s="6">
        <f t="shared" si="4"/>
        <v>-0.46090147911189705</v>
      </c>
      <c r="M18" s="6">
        <v>129.65729760600573</v>
      </c>
      <c r="N18" s="6">
        <f t="shared" si="5"/>
        <v>0.64980149188702541</v>
      </c>
    </row>
    <row r="19" spans="1:14" ht="25.5" x14ac:dyDescent="0.2">
      <c r="A19" s="93" t="s">
        <v>102</v>
      </c>
      <c r="B19" s="30">
        <f t="shared" si="3"/>
        <v>130.69287604027878</v>
      </c>
      <c r="C19" s="30">
        <f t="shared" si="1"/>
        <v>131.178646341834</v>
      </c>
      <c r="D19" s="30">
        <f t="shared" si="2"/>
        <v>0.36391738872725288</v>
      </c>
      <c r="E19" s="30">
        <f t="shared" si="6"/>
        <v>0.3716884318970104</v>
      </c>
      <c r="F19" s="78">
        <f t="shared" si="0"/>
        <v>7.7710431697575189E-3</v>
      </c>
      <c r="I19" s="6">
        <v>130.69287604027878</v>
      </c>
      <c r="J19" s="6">
        <v>131.178646341834</v>
      </c>
      <c r="K19" s="6">
        <f t="shared" si="4"/>
        <v>0.3716884318970104</v>
      </c>
      <c r="M19" s="6">
        <v>130.21898650496283</v>
      </c>
      <c r="N19" s="6">
        <f t="shared" si="5"/>
        <v>0.36391738872725288</v>
      </c>
    </row>
    <row r="20" spans="1:14" x14ac:dyDescent="0.2">
      <c r="A20" s="29" t="s">
        <v>107</v>
      </c>
      <c r="B20" s="30">
        <f t="shared" si="3"/>
        <v>131.80000000000001</v>
      </c>
      <c r="C20" s="30">
        <f t="shared" si="1"/>
        <v>132.6</v>
      </c>
      <c r="D20" s="30">
        <f t="shared" si="2"/>
        <v>0.22813688212928174</v>
      </c>
      <c r="E20" s="30">
        <f t="shared" si="6"/>
        <v>0.60698027314110004</v>
      </c>
      <c r="F20" s="78">
        <f t="shared" si="0"/>
        <v>0.3788433910118183</v>
      </c>
      <c r="I20" s="6">
        <v>131.80000000000001</v>
      </c>
      <c r="J20" s="6">
        <v>132.6</v>
      </c>
      <c r="K20" s="6">
        <f t="shared" si="4"/>
        <v>0.60698027314110004</v>
      </c>
      <c r="M20" s="6">
        <v>131.5</v>
      </c>
      <c r="N20" s="6">
        <f t="shared" si="5"/>
        <v>0.22813688212928174</v>
      </c>
    </row>
    <row r="21" spans="1:14" x14ac:dyDescent="0.2">
      <c r="A21" s="29" t="s">
        <v>108</v>
      </c>
      <c r="B21" s="30">
        <f t="shared" si="3"/>
        <v>134.69999999999999</v>
      </c>
      <c r="C21" s="30">
        <f t="shared" si="1"/>
        <v>134.5</v>
      </c>
      <c r="D21" s="30">
        <f t="shared" si="2"/>
        <v>-1.8936635105608279</v>
      </c>
      <c r="E21" s="30">
        <f t="shared" si="6"/>
        <v>-0.14847809948032031</v>
      </c>
      <c r="F21" s="78">
        <f t="shared" si="0"/>
        <v>1.7451854110805076</v>
      </c>
      <c r="I21" s="6">
        <v>134.69999999999999</v>
      </c>
      <c r="J21" s="6">
        <v>134.5</v>
      </c>
      <c r="K21" s="6">
        <f t="shared" si="4"/>
        <v>-0.14847809948032031</v>
      </c>
      <c r="M21" s="6">
        <v>137.30000000000001</v>
      </c>
      <c r="N21" s="6">
        <f t="shared" si="5"/>
        <v>-1.8936635105608279</v>
      </c>
    </row>
    <row r="22" spans="1:14" x14ac:dyDescent="0.2">
      <c r="A22" s="29" t="s">
        <v>109</v>
      </c>
      <c r="B22" s="30">
        <f t="shared" si="3"/>
        <v>120.6</v>
      </c>
      <c r="C22" s="30">
        <f t="shared" si="1"/>
        <v>120.3</v>
      </c>
      <c r="D22" s="30">
        <f t="shared" si="2"/>
        <v>-1.791530944625408</v>
      </c>
      <c r="E22" s="30">
        <f t="shared" si="6"/>
        <v>-0.24875621890546595</v>
      </c>
      <c r="F22" s="78">
        <f t="shared" si="0"/>
        <v>1.542774725719942</v>
      </c>
      <c r="I22" s="6">
        <v>120.6</v>
      </c>
      <c r="J22" s="6">
        <v>120.3</v>
      </c>
      <c r="K22" s="6">
        <f t="shared" si="4"/>
        <v>-0.24875621890546595</v>
      </c>
      <c r="M22" s="6">
        <v>122.8</v>
      </c>
      <c r="N22" s="6">
        <f t="shared" si="5"/>
        <v>-1.791530944625408</v>
      </c>
    </row>
    <row r="23" spans="1:14" x14ac:dyDescent="0.2">
      <c r="A23" s="29" t="s">
        <v>43</v>
      </c>
      <c r="B23" s="30">
        <f t="shared" si="3"/>
        <v>118.4</v>
      </c>
      <c r="C23" s="30">
        <f t="shared" si="1"/>
        <v>118.8</v>
      </c>
      <c r="D23" s="30">
        <f t="shared" si="2"/>
        <v>8.453085376163294E-2</v>
      </c>
      <c r="E23" s="30">
        <f t="shared" si="6"/>
        <v>0.33783783783782884</v>
      </c>
      <c r="F23" s="78">
        <f t="shared" si="0"/>
        <v>0.2533069840761959</v>
      </c>
      <c r="I23" s="6">
        <v>118.4</v>
      </c>
      <c r="J23" s="6">
        <v>118.8</v>
      </c>
      <c r="K23" s="6">
        <f t="shared" si="4"/>
        <v>0.33783783783782884</v>
      </c>
      <c r="M23" s="6">
        <v>118.3</v>
      </c>
      <c r="N23" s="6">
        <f t="shared" si="5"/>
        <v>8.453085376163294E-2</v>
      </c>
    </row>
    <row r="24" spans="1:14" x14ac:dyDescent="0.2">
      <c r="A24" s="29" t="s">
        <v>110</v>
      </c>
      <c r="B24" s="30">
        <f t="shared" si="3"/>
        <v>128.5</v>
      </c>
      <c r="C24" s="30">
        <f t="shared" si="1"/>
        <v>125.9</v>
      </c>
      <c r="D24" s="30">
        <f t="shared" si="2"/>
        <v>-2.577710386656562</v>
      </c>
      <c r="E24" s="30">
        <f t="shared" si="6"/>
        <v>-2.0233463035019383</v>
      </c>
      <c r="F24" s="78">
        <f t="shared" si="0"/>
        <v>0.55436408315462371</v>
      </c>
      <c r="I24" s="6">
        <v>128.5</v>
      </c>
      <c r="J24" s="6">
        <v>125.9</v>
      </c>
      <c r="K24" s="6">
        <f t="shared" si="4"/>
        <v>-2.0233463035019383</v>
      </c>
      <c r="M24" s="6">
        <v>131.9</v>
      </c>
      <c r="N24" s="6">
        <f t="shared" si="5"/>
        <v>-2.577710386656562</v>
      </c>
    </row>
    <row r="25" spans="1:14" x14ac:dyDescent="0.2">
      <c r="A25" s="29" t="s">
        <v>111</v>
      </c>
      <c r="B25" s="30">
        <f t="shared" si="3"/>
        <v>114.2</v>
      </c>
      <c r="C25" s="30">
        <f t="shared" si="1"/>
        <v>121.6</v>
      </c>
      <c r="D25" s="30">
        <f t="shared" si="2"/>
        <v>0.79435127978817466</v>
      </c>
      <c r="E25" s="30">
        <f t="shared" si="6"/>
        <v>6.4798598949211916</v>
      </c>
      <c r="F25" s="78">
        <f t="shared" si="0"/>
        <v>5.685508615133017</v>
      </c>
      <c r="I25" s="6">
        <v>114.2</v>
      </c>
      <c r="J25" s="6">
        <v>121.6</v>
      </c>
      <c r="K25" s="6">
        <f t="shared" si="4"/>
        <v>6.4798598949211916</v>
      </c>
      <c r="M25" s="6">
        <v>113.3</v>
      </c>
      <c r="N25" s="6">
        <f t="shared" si="5"/>
        <v>0.79435127978817466</v>
      </c>
    </row>
    <row r="26" spans="1:14" x14ac:dyDescent="0.2">
      <c r="A26" s="29" t="s">
        <v>112</v>
      </c>
      <c r="B26" s="30">
        <f t="shared" si="3"/>
        <v>144.30000000000001</v>
      </c>
      <c r="C26" s="30">
        <f t="shared" si="1"/>
        <v>144</v>
      </c>
      <c r="D26" s="30">
        <f t="shared" si="2"/>
        <v>-0.20746887966803795</v>
      </c>
      <c r="E26" s="30">
        <f t="shared" si="6"/>
        <v>-0.20790020790021346</v>
      </c>
      <c r="F26" s="78">
        <f t="shared" si="0"/>
        <v>-4.3132823217550964E-4</v>
      </c>
      <c r="I26" s="6">
        <v>144.30000000000001</v>
      </c>
      <c r="J26" s="6">
        <v>144</v>
      </c>
      <c r="K26" s="6">
        <f t="shared" si="4"/>
        <v>-0.20790020790021346</v>
      </c>
      <c r="M26" s="6">
        <v>144.6</v>
      </c>
      <c r="N26" s="6">
        <f t="shared" si="5"/>
        <v>-0.20746887966803795</v>
      </c>
    </row>
    <row r="27" spans="1:14" x14ac:dyDescent="0.2">
      <c r="A27" s="29" t="s">
        <v>113</v>
      </c>
      <c r="B27" s="30">
        <f t="shared" si="3"/>
        <v>131.5</v>
      </c>
      <c r="C27" s="30">
        <f t="shared" si="1"/>
        <v>133.19999999999999</v>
      </c>
      <c r="D27" s="30">
        <f t="shared" si="2"/>
        <v>0.61208875286917763</v>
      </c>
      <c r="E27" s="30">
        <f t="shared" si="6"/>
        <v>1.2927756653992262</v>
      </c>
      <c r="F27" s="78">
        <f t="shared" si="0"/>
        <v>0.68068691253004854</v>
      </c>
      <c r="I27" s="6">
        <v>131.5</v>
      </c>
      <c r="J27" s="6">
        <v>133.19999999999999</v>
      </c>
      <c r="K27" s="6">
        <f t="shared" si="4"/>
        <v>1.2927756653992262</v>
      </c>
      <c r="M27" s="6">
        <v>130.69999999999999</v>
      </c>
      <c r="N27" s="6">
        <f t="shared" si="5"/>
        <v>0.61208875286917763</v>
      </c>
    </row>
    <row r="28" spans="1:14" x14ac:dyDescent="0.2">
      <c r="A28" s="29" t="s">
        <v>44</v>
      </c>
      <c r="B28" s="30">
        <f t="shared" si="3"/>
        <v>124.5</v>
      </c>
      <c r="C28" s="30">
        <f t="shared" si="1"/>
        <v>124.9</v>
      </c>
      <c r="D28" s="30">
        <f t="shared" si="2"/>
        <v>0.48426150121065881</v>
      </c>
      <c r="E28" s="30">
        <f t="shared" si="6"/>
        <v>0.32128514056224411</v>
      </c>
      <c r="F28" s="78">
        <f t="shared" si="0"/>
        <v>-0.1629763606484147</v>
      </c>
      <c r="I28" s="6">
        <v>124.5</v>
      </c>
      <c r="J28" s="6">
        <v>124.9</v>
      </c>
      <c r="K28" s="6">
        <f t="shared" si="4"/>
        <v>0.32128514056224411</v>
      </c>
      <c r="M28" s="6">
        <v>123.9</v>
      </c>
      <c r="N28" s="6">
        <f t="shared" si="5"/>
        <v>0.48426150121065881</v>
      </c>
    </row>
    <row r="29" spans="1:14" x14ac:dyDescent="0.2">
      <c r="A29" s="29"/>
      <c r="B29" s="30"/>
      <c r="C29" s="30"/>
      <c r="D29" s="47"/>
      <c r="E29" s="30"/>
      <c r="F29" s="78"/>
      <c r="J29" s="6"/>
      <c r="K29" s="6"/>
      <c r="N29" s="6"/>
    </row>
    <row r="30" spans="1:14" x14ac:dyDescent="0.2">
      <c r="A30" s="12" t="s">
        <v>45</v>
      </c>
      <c r="B30" s="47">
        <f t="shared" si="3"/>
        <v>200.1</v>
      </c>
      <c r="C30" s="47">
        <f t="shared" si="1"/>
        <v>200.5</v>
      </c>
      <c r="D30" s="47">
        <f t="shared" si="2"/>
        <v>-4.9950049950042708E-2</v>
      </c>
      <c r="E30" s="47">
        <f t="shared" si="6"/>
        <v>0.19990004997501032</v>
      </c>
      <c r="F30" s="78">
        <f t="shared" si="0"/>
        <v>0.24985009992505303</v>
      </c>
      <c r="I30" s="3">
        <v>200.1</v>
      </c>
      <c r="J30" s="6">
        <v>200.5</v>
      </c>
      <c r="K30" s="6">
        <f>((J30/I30)-1)*100</f>
        <v>0.19990004997501032</v>
      </c>
      <c r="M30" s="3">
        <v>200.2</v>
      </c>
      <c r="N30" s="6">
        <f t="shared" si="5"/>
        <v>-4.9950049950042708E-2</v>
      </c>
    </row>
    <row r="31" spans="1:14" x14ac:dyDescent="0.2">
      <c r="A31" s="29" t="s">
        <v>46</v>
      </c>
      <c r="B31" s="30">
        <f t="shared" si="3"/>
        <v>145.30000000000001</v>
      </c>
      <c r="C31" s="30">
        <f t="shared" si="1"/>
        <v>145.69999999999999</v>
      </c>
      <c r="D31" s="30">
        <f t="shared" si="2"/>
        <v>0.48409405255880333</v>
      </c>
      <c r="E31" s="30">
        <f t="shared" si="6"/>
        <v>0.27529249827940028</v>
      </c>
      <c r="F31" s="78">
        <f t="shared" si="0"/>
        <v>-0.20880155427940306</v>
      </c>
      <c r="I31" s="3">
        <v>145.30000000000001</v>
      </c>
      <c r="J31" s="6">
        <v>145.69999999999999</v>
      </c>
      <c r="K31" s="6">
        <f t="shared" si="4"/>
        <v>0.27529249827940028</v>
      </c>
      <c r="M31" s="3">
        <v>144.6</v>
      </c>
      <c r="N31" s="6">
        <f t="shared" si="5"/>
        <v>0.48409405255880333</v>
      </c>
    </row>
    <row r="32" spans="1:14" x14ac:dyDescent="0.2">
      <c r="A32" s="29" t="s">
        <v>47</v>
      </c>
      <c r="B32" s="30">
        <f>I32</f>
        <v>240.7</v>
      </c>
      <c r="C32" s="30">
        <f>J32</f>
        <v>241.2</v>
      </c>
      <c r="D32" s="30">
        <f>N32</f>
        <v>-0.24865312888521229</v>
      </c>
      <c r="E32" s="30">
        <f>K32</f>
        <v>0.20772746157042832</v>
      </c>
      <c r="F32" s="78">
        <f>E32-D32</f>
        <v>0.45638059045564061</v>
      </c>
      <c r="I32" s="3">
        <v>240.7</v>
      </c>
      <c r="J32" s="6">
        <v>241.2</v>
      </c>
      <c r="K32" s="6">
        <f>((J32/I32)-1)*100</f>
        <v>0.20772746157042832</v>
      </c>
      <c r="M32" s="3">
        <v>241.3</v>
      </c>
      <c r="N32" s="6">
        <f>((I32/M32)-1)*100</f>
        <v>-0.24865312888521229</v>
      </c>
    </row>
    <row r="33" spans="1:14" x14ac:dyDescent="0.2">
      <c r="A33" s="29" t="s">
        <v>114</v>
      </c>
      <c r="B33" s="30" t="str">
        <f t="shared" si="3"/>
        <v/>
      </c>
      <c r="C33" s="30" t="str">
        <f t="shared" si="1"/>
        <v/>
      </c>
      <c r="D33" s="30" t="str">
        <f t="shared" si="2"/>
        <v>..</v>
      </c>
      <c r="E33" s="30" t="str">
        <f t="shared" si="6"/>
        <v>..</v>
      </c>
      <c r="F33" s="78" t="e">
        <f t="shared" si="0"/>
        <v>#VALUE!</v>
      </c>
      <c r="I33" s="94" t="s">
        <v>87</v>
      </c>
      <c r="J33" s="94" t="s">
        <v>87</v>
      </c>
      <c r="K33" s="94" t="s">
        <v>101</v>
      </c>
      <c r="M33" s="94" t="s">
        <v>87</v>
      </c>
      <c r="N33" s="94" t="s">
        <v>101</v>
      </c>
    </row>
    <row r="34" spans="1:14" x14ac:dyDescent="0.2">
      <c r="A34" s="29"/>
      <c r="B34" s="30"/>
      <c r="C34" s="30"/>
      <c r="D34" s="47"/>
      <c r="E34" s="30"/>
      <c r="F34" s="78"/>
      <c r="J34" s="6"/>
      <c r="K34" s="6"/>
      <c r="N34" s="6"/>
    </row>
    <row r="35" spans="1:14" x14ac:dyDescent="0.2">
      <c r="A35" s="12" t="s">
        <v>48</v>
      </c>
      <c r="B35" s="47">
        <f t="shared" si="3"/>
        <v>129.19999999999999</v>
      </c>
      <c r="C35" s="47">
        <f t="shared" si="1"/>
        <v>129.80000000000001</v>
      </c>
      <c r="D35" s="47">
        <f t="shared" si="2"/>
        <v>0.6230529595015355</v>
      </c>
      <c r="E35" s="47">
        <f t="shared" si="6"/>
        <v>0.46439628482974893</v>
      </c>
      <c r="F35" s="78">
        <f t="shared" si="0"/>
        <v>-0.15865667467178657</v>
      </c>
      <c r="I35" s="3">
        <v>129.19999999999999</v>
      </c>
      <c r="J35" s="6">
        <v>129.80000000000001</v>
      </c>
      <c r="K35" s="6">
        <f t="shared" si="4"/>
        <v>0.46439628482974893</v>
      </c>
      <c r="M35" s="3">
        <v>128.4</v>
      </c>
      <c r="N35" s="6">
        <f t="shared" si="5"/>
        <v>0.6230529595015355</v>
      </c>
    </row>
    <row r="36" spans="1:14" x14ac:dyDescent="0.2">
      <c r="A36" s="29"/>
      <c r="B36" s="30"/>
      <c r="C36" s="30"/>
      <c r="D36" s="47"/>
      <c r="E36" s="30"/>
      <c r="F36" s="78"/>
      <c r="J36" s="6"/>
      <c r="K36" s="6"/>
      <c r="N36" s="6"/>
    </row>
    <row r="37" spans="1:14" x14ac:dyDescent="0.2">
      <c r="A37" s="12" t="s">
        <v>49</v>
      </c>
      <c r="B37" s="47">
        <f t="shared" si="3"/>
        <v>138.1</v>
      </c>
      <c r="C37" s="47">
        <f t="shared" si="1"/>
        <v>138.4</v>
      </c>
      <c r="D37" s="47">
        <f t="shared" si="2"/>
        <v>1.544117647058818</v>
      </c>
      <c r="E37" s="47">
        <f t="shared" si="6"/>
        <v>0.21723388848662317</v>
      </c>
      <c r="F37" s="78">
        <f t="shared" si="0"/>
        <v>-1.3268837585721949</v>
      </c>
      <c r="I37" s="3">
        <v>138.1</v>
      </c>
      <c r="J37" s="6">
        <v>138.4</v>
      </c>
      <c r="K37" s="6">
        <f t="shared" si="4"/>
        <v>0.21723388848662317</v>
      </c>
      <c r="M37" s="3">
        <v>136</v>
      </c>
      <c r="N37" s="6">
        <f t="shared" si="5"/>
        <v>1.544117647058818</v>
      </c>
    </row>
    <row r="38" spans="1:14" x14ac:dyDescent="0.2">
      <c r="A38" s="29" t="s">
        <v>50</v>
      </c>
      <c r="B38" s="30">
        <f t="shared" si="3"/>
        <v>136.9</v>
      </c>
      <c r="C38" s="30">
        <f t="shared" si="1"/>
        <v>137.30000000000001</v>
      </c>
      <c r="D38" s="30">
        <f t="shared" si="2"/>
        <v>1.8601190476190466</v>
      </c>
      <c r="E38" s="30">
        <f t="shared" si="6"/>
        <v>0.29218407596787177</v>
      </c>
      <c r="F38" s="78">
        <f t="shared" si="0"/>
        <v>-1.5679349716511748</v>
      </c>
      <c r="I38" s="3">
        <v>136.9</v>
      </c>
      <c r="J38" s="6">
        <v>137.30000000000001</v>
      </c>
      <c r="K38" s="6">
        <f t="shared" si="4"/>
        <v>0.29218407596787177</v>
      </c>
      <c r="M38" s="3">
        <v>134.4</v>
      </c>
      <c r="N38" s="6">
        <f t="shared" si="5"/>
        <v>1.8601190476190466</v>
      </c>
    </row>
    <row r="39" spans="1:14" x14ac:dyDescent="0.2">
      <c r="A39" s="29" t="s">
        <v>51</v>
      </c>
      <c r="B39" s="30">
        <f t="shared" si="3"/>
        <v>140.69999999999999</v>
      </c>
      <c r="C39" s="30">
        <f t="shared" si="1"/>
        <v>140.9</v>
      </c>
      <c r="D39" s="30">
        <f>N39</f>
        <v>0.78796561604583815</v>
      </c>
      <c r="E39" s="30">
        <f t="shared" si="6"/>
        <v>0.14214641080314561</v>
      </c>
      <c r="F39" s="78">
        <f t="shared" si="0"/>
        <v>-0.64581920524269254</v>
      </c>
      <c r="I39" s="3">
        <v>140.69999999999999</v>
      </c>
      <c r="J39" s="6">
        <v>140.9</v>
      </c>
      <c r="K39" s="6">
        <f t="shared" si="4"/>
        <v>0.14214641080314561</v>
      </c>
      <c r="M39" s="3">
        <v>139.6</v>
      </c>
      <c r="N39" s="6">
        <f t="shared" si="5"/>
        <v>0.78796561604583815</v>
      </c>
    </row>
    <row r="40" spans="1:14" x14ac:dyDescent="0.2">
      <c r="A40" s="29"/>
      <c r="B40" s="30"/>
      <c r="C40" s="30"/>
      <c r="D40" s="30"/>
      <c r="E40" s="30"/>
      <c r="F40" s="78"/>
      <c r="J40" s="6"/>
      <c r="K40" s="6"/>
      <c r="N40" s="6"/>
    </row>
    <row r="41" spans="1:14" x14ac:dyDescent="0.2">
      <c r="A41" s="12" t="s">
        <v>52</v>
      </c>
      <c r="B41" s="47">
        <f t="shared" si="3"/>
        <v>120.9</v>
      </c>
      <c r="C41" s="47">
        <f t="shared" si="1"/>
        <v>122.9</v>
      </c>
      <c r="D41" s="47">
        <f t="shared" si="2"/>
        <v>1.4261744966443057</v>
      </c>
      <c r="E41" s="47">
        <f t="shared" si="6"/>
        <v>1.6542597187758412</v>
      </c>
      <c r="F41" s="78">
        <f t="shared" si="0"/>
        <v>0.22808522213153548</v>
      </c>
      <c r="I41" s="3">
        <v>120.9</v>
      </c>
      <c r="J41" s="6">
        <v>122.9</v>
      </c>
      <c r="K41" s="6">
        <f t="shared" si="4"/>
        <v>1.6542597187758412</v>
      </c>
      <c r="M41" s="3">
        <v>119.2</v>
      </c>
      <c r="N41" s="6">
        <f t="shared" si="5"/>
        <v>1.4261744966443057</v>
      </c>
    </row>
    <row r="42" spans="1:14" x14ac:dyDescent="0.2">
      <c r="A42" s="29" t="s">
        <v>53</v>
      </c>
      <c r="B42" s="30">
        <f t="shared" si="3"/>
        <v>124.2</v>
      </c>
      <c r="C42" s="30">
        <f t="shared" si="1"/>
        <v>124.2</v>
      </c>
      <c r="D42" s="30">
        <f t="shared" si="2"/>
        <v>0</v>
      </c>
      <c r="E42" s="30">
        <f t="shared" si="6"/>
        <v>0</v>
      </c>
      <c r="F42" s="78">
        <f t="shared" si="0"/>
        <v>0</v>
      </c>
      <c r="I42" s="3">
        <v>124.2</v>
      </c>
      <c r="J42" s="6">
        <v>124.2</v>
      </c>
      <c r="K42" s="6">
        <f t="shared" si="4"/>
        <v>0</v>
      </c>
      <c r="M42" s="3">
        <v>124.2</v>
      </c>
      <c r="N42" s="6">
        <f t="shared" si="5"/>
        <v>0</v>
      </c>
    </row>
    <row r="43" spans="1:14" x14ac:dyDescent="0.2">
      <c r="A43" s="29" t="s">
        <v>115</v>
      </c>
      <c r="B43" s="30">
        <f t="shared" si="3"/>
        <v>119.7</v>
      </c>
      <c r="C43" s="30">
        <f t="shared" si="1"/>
        <v>120.2</v>
      </c>
      <c r="D43" s="30">
        <f t="shared" si="2"/>
        <v>1.0979729729729604</v>
      </c>
      <c r="E43" s="30">
        <f t="shared" si="6"/>
        <v>0.41771094402673903</v>
      </c>
      <c r="F43" s="78">
        <f t="shared" si="0"/>
        <v>-0.68026202894622134</v>
      </c>
      <c r="I43" s="3">
        <v>119.7</v>
      </c>
      <c r="J43" s="6">
        <v>120.2</v>
      </c>
      <c r="K43" s="6">
        <f t="shared" si="4"/>
        <v>0.41771094402673903</v>
      </c>
      <c r="M43" s="3">
        <v>118.4</v>
      </c>
      <c r="N43" s="6">
        <f t="shared" si="5"/>
        <v>1.0979729729729604</v>
      </c>
    </row>
    <row r="44" spans="1:14" x14ac:dyDescent="0.2">
      <c r="A44" s="29" t="s">
        <v>54</v>
      </c>
      <c r="B44" s="30">
        <f t="shared" si="3"/>
        <v>112.3</v>
      </c>
      <c r="C44" s="30">
        <f t="shared" si="1"/>
        <v>112.3</v>
      </c>
      <c r="D44" s="30">
        <f t="shared" si="2"/>
        <v>0</v>
      </c>
      <c r="E44" s="30">
        <f t="shared" si="6"/>
        <v>0</v>
      </c>
      <c r="F44" s="78">
        <f t="shared" si="0"/>
        <v>0</v>
      </c>
      <c r="I44" s="3">
        <v>112.3</v>
      </c>
      <c r="J44" s="6">
        <v>112.3</v>
      </c>
      <c r="K44" s="6">
        <f t="shared" si="4"/>
        <v>0</v>
      </c>
      <c r="M44" s="3">
        <v>112.3</v>
      </c>
      <c r="N44" s="6">
        <f t="shared" si="5"/>
        <v>0</v>
      </c>
    </row>
    <row r="45" spans="1:14" x14ac:dyDescent="0.2">
      <c r="A45" s="29" t="s">
        <v>55</v>
      </c>
      <c r="B45" s="30">
        <f t="shared" si="3"/>
        <v>116.6</v>
      </c>
      <c r="C45" s="30">
        <f t="shared" si="1"/>
        <v>122.1</v>
      </c>
      <c r="D45" s="30">
        <f t="shared" si="2"/>
        <v>4.2001787310098182</v>
      </c>
      <c r="E45" s="30">
        <f t="shared" si="6"/>
        <v>4.7169811320754818</v>
      </c>
      <c r="F45" s="78">
        <f t="shared" si="0"/>
        <v>0.51680240106566355</v>
      </c>
      <c r="I45" s="3">
        <v>116.6</v>
      </c>
      <c r="J45" s="6">
        <v>122.1</v>
      </c>
      <c r="K45" s="6">
        <f t="shared" si="4"/>
        <v>4.7169811320754818</v>
      </c>
      <c r="M45" s="3">
        <v>111.9</v>
      </c>
      <c r="N45" s="6">
        <f t="shared" si="5"/>
        <v>4.2001787310098182</v>
      </c>
    </row>
    <row r="46" spans="1:14" x14ac:dyDescent="0.2">
      <c r="A46" s="29"/>
      <c r="B46" s="30"/>
      <c r="C46" s="30"/>
      <c r="D46" s="47"/>
      <c r="E46" s="30"/>
      <c r="F46" s="78"/>
      <c r="J46" s="6"/>
      <c r="K46" s="6"/>
      <c r="N46" s="6"/>
    </row>
    <row r="47" spans="1:14" ht="25.5" x14ac:dyDescent="0.2">
      <c r="A47" s="62" t="s">
        <v>116</v>
      </c>
      <c r="B47" s="47">
        <f t="shared" si="3"/>
        <v>124.5</v>
      </c>
      <c r="C47" s="47">
        <f t="shared" si="1"/>
        <v>124.5</v>
      </c>
      <c r="D47" s="47">
        <f t="shared" si="2"/>
        <v>0.97323600973235891</v>
      </c>
      <c r="E47" s="47">
        <f t="shared" si="6"/>
        <v>0</v>
      </c>
      <c r="F47" s="78">
        <f t="shared" si="0"/>
        <v>-0.97323600973235891</v>
      </c>
      <c r="I47" s="3">
        <v>124.5</v>
      </c>
      <c r="J47" s="6">
        <v>124.5</v>
      </c>
      <c r="K47" s="6">
        <f t="shared" si="4"/>
        <v>0</v>
      </c>
      <c r="M47" s="3">
        <v>123.3</v>
      </c>
      <c r="N47" s="6">
        <f t="shared" si="5"/>
        <v>0.97323600973235891</v>
      </c>
    </row>
    <row r="48" spans="1:14" x14ac:dyDescent="0.2">
      <c r="A48" s="29" t="s">
        <v>117</v>
      </c>
      <c r="B48" s="30">
        <f t="shared" si="3"/>
        <v>123.1</v>
      </c>
      <c r="C48" s="30">
        <f t="shared" si="1"/>
        <v>123.2</v>
      </c>
      <c r="D48" s="30">
        <f t="shared" si="2"/>
        <v>8.1300813008122752E-2</v>
      </c>
      <c r="E48" s="30">
        <f t="shared" si="6"/>
        <v>8.1234768480920039E-2</v>
      </c>
      <c r="F48" s="78">
        <f t="shared" si="0"/>
        <v>-6.6044527202713255E-5</v>
      </c>
      <c r="I48" s="3">
        <v>123.1</v>
      </c>
      <c r="J48" s="6">
        <v>123.2</v>
      </c>
      <c r="K48" s="6">
        <f t="shared" si="4"/>
        <v>8.1234768480920039E-2</v>
      </c>
      <c r="M48" s="3">
        <v>123</v>
      </c>
      <c r="N48" s="6">
        <f t="shared" si="5"/>
        <v>8.1300813008122752E-2</v>
      </c>
    </row>
    <row r="49" spans="1:14" x14ac:dyDescent="0.2">
      <c r="A49" s="29" t="s">
        <v>56</v>
      </c>
      <c r="B49" s="30">
        <f t="shared" si="3"/>
        <v>122.9</v>
      </c>
      <c r="C49" s="30">
        <f t="shared" si="1"/>
        <v>121.8</v>
      </c>
      <c r="D49" s="30">
        <f t="shared" si="2"/>
        <v>0.40849673202614234</v>
      </c>
      <c r="E49" s="30">
        <f t="shared" si="6"/>
        <v>-0.89503661513425925</v>
      </c>
      <c r="F49" s="78">
        <f t="shared" si="0"/>
        <v>-1.3035333471604016</v>
      </c>
      <c r="I49" s="3">
        <v>122.9</v>
      </c>
      <c r="J49" s="6">
        <v>121.8</v>
      </c>
      <c r="K49" s="6">
        <f t="shared" si="4"/>
        <v>-0.89503661513425925</v>
      </c>
      <c r="M49" s="3">
        <v>122.4</v>
      </c>
      <c r="N49" s="6">
        <f t="shared" si="5"/>
        <v>0.40849673202614234</v>
      </c>
    </row>
    <row r="50" spans="1:14" x14ac:dyDescent="0.2">
      <c r="A50" s="29" t="s">
        <v>57</v>
      </c>
      <c r="B50" s="30">
        <f t="shared" si="3"/>
        <v>112.7</v>
      </c>
      <c r="C50" s="30">
        <f t="shared" si="1"/>
        <v>112.6</v>
      </c>
      <c r="D50" s="30">
        <f t="shared" si="2"/>
        <v>1.1669658886894085</v>
      </c>
      <c r="E50" s="30">
        <f t="shared" si="6"/>
        <v>-8.8731144631770675E-2</v>
      </c>
      <c r="F50" s="78">
        <f t="shared" si="0"/>
        <v>-1.2556970333211792</v>
      </c>
      <c r="I50" s="3">
        <v>112.7</v>
      </c>
      <c r="J50" s="6">
        <v>112.6</v>
      </c>
      <c r="K50" s="6">
        <f t="shared" si="4"/>
        <v>-8.8731144631770675E-2</v>
      </c>
      <c r="M50" s="3">
        <v>111.4</v>
      </c>
      <c r="N50" s="6">
        <f t="shared" si="5"/>
        <v>1.1669658886894085</v>
      </c>
    </row>
    <row r="51" spans="1:14" x14ac:dyDescent="0.2">
      <c r="A51" s="29" t="s">
        <v>58</v>
      </c>
      <c r="B51" s="30">
        <f t="shared" si="3"/>
        <v>134.1</v>
      </c>
      <c r="C51" s="30">
        <f t="shared" si="1"/>
        <v>133.9</v>
      </c>
      <c r="D51" s="30">
        <f t="shared" si="2"/>
        <v>0.44943820224718767</v>
      </c>
      <c r="E51" s="30">
        <f t="shared" si="6"/>
        <v>-0.1491424310216205</v>
      </c>
      <c r="F51" s="78">
        <f t="shared" si="0"/>
        <v>-0.59858063326880817</v>
      </c>
      <c r="I51" s="3">
        <v>134.1</v>
      </c>
      <c r="J51" s="6">
        <v>133.9</v>
      </c>
      <c r="K51" s="6">
        <f t="shared" si="4"/>
        <v>-0.1491424310216205</v>
      </c>
      <c r="M51" s="3">
        <v>133.5</v>
      </c>
      <c r="N51" s="6">
        <f t="shared" si="5"/>
        <v>0.44943820224718767</v>
      </c>
    </row>
    <row r="52" spans="1:14" x14ac:dyDescent="0.2">
      <c r="A52" s="29" t="s">
        <v>59</v>
      </c>
      <c r="B52" s="30">
        <f t="shared" si="3"/>
        <v>126.7</v>
      </c>
      <c r="C52" s="30">
        <f t="shared" si="1"/>
        <v>126.7</v>
      </c>
      <c r="D52" s="30">
        <f t="shared" si="2"/>
        <v>-7.8864353312302349E-2</v>
      </c>
      <c r="E52" s="30">
        <f t="shared" si="6"/>
        <v>0</v>
      </c>
      <c r="F52" s="78">
        <f t="shared" si="0"/>
        <v>7.8864353312302349E-2</v>
      </c>
      <c r="I52" s="3">
        <v>126.7</v>
      </c>
      <c r="J52" s="6">
        <v>126.7</v>
      </c>
      <c r="K52" s="6">
        <f t="shared" si="4"/>
        <v>0</v>
      </c>
      <c r="M52" s="3">
        <v>126.8</v>
      </c>
      <c r="N52" s="6">
        <f t="shared" si="5"/>
        <v>-7.8864353312302349E-2</v>
      </c>
    </row>
    <row r="53" spans="1:14" x14ac:dyDescent="0.2">
      <c r="A53" s="29" t="s">
        <v>60</v>
      </c>
      <c r="B53" s="30">
        <f t="shared" si="3"/>
        <v>133.1</v>
      </c>
      <c r="C53" s="30">
        <f t="shared" si="1"/>
        <v>133.30000000000001</v>
      </c>
      <c r="D53" s="30">
        <f t="shared" si="2"/>
        <v>1.2167300380228063</v>
      </c>
      <c r="E53" s="30">
        <f t="shared" si="6"/>
        <v>0.15026296018032514</v>
      </c>
      <c r="F53" s="78">
        <f t="shared" si="0"/>
        <v>-1.0664670778424812</v>
      </c>
      <c r="I53" s="3">
        <v>133.1</v>
      </c>
      <c r="J53" s="6">
        <v>133.30000000000001</v>
      </c>
      <c r="K53" s="6">
        <f t="shared" si="4"/>
        <v>0.15026296018032514</v>
      </c>
      <c r="M53" s="3">
        <v>131.5</v>
      </c>
      <c r="N53" s="6">
        <f t="shared" si="5"/>
        <v>1.2167300380228063</v>
      </c>
    </row>
    <row r="54" spans="1:14" x14ac:dyDescent="0.2">
      <c r="A54" s="29"/>
      <c r="B54" s="30"/>
      <c r="C54" s="30"/>
      <c r="D54" s="47"/>
      <c r="E54" s="30"/>
      <c r="F54" s="78"/>
      <c r="J54" s="6"/>
      <c r="K54" s="6"/>
      <c r="N54" s="6"/>
    </row>
    <row r="55" spans="1:14" x14ac:dyDescent="0.2">
      <c r="A55" s="12" t="s">
        <v>61</v>
      </c>
      <c r="B55" s="47">
        <f t="shared" si="3"/>
        <v>125</v>
      </c>
      <c r="C55" s="47">
        <f t="shared" si="1"/>
        <v>124.9</v>
      </c>
      <c r="D55" s="47">
        <f t="shared" si="2"/>
        <v>0.32102728731941976</v>
      </c>
      <c r="E55" s="47">
        <f t="shared" si="6"/>
        <v>-7.9999999999991189E-2</v>
      </c>
      <c r="F55" s="78">
        <f t="shared" si="0"/>
        <v>-0.40102728731941095</v>
      </c>
      <c r="I55" s="3">
        <v>125</v>
      </c>
      <c r="J55" s="6">
        <v>124.9</v>
      </c>
      <c r="K55" s="6">
        <f t="shared" si="4"/>
        <v>-7.9999999999991189E-2</v>
      </c>
      <c r="M55" s="3">
        <v>124.6</v>
      </c>
      <c r="N55" s="6">
        <f t="shared" si="5"/>
        <v>0.32102728731941976</v>
      </c>
    </row>
    <row r="56" spans="1:14" x14ac:dyDescent="0.2">
      <c r="A56" s="29" t="s">
        <v>118</v>
      </c>
      <c r="B56" s="30">
        <f t="shared" si="3"/>
        <v>121.8</v>
      </c>
      <c r="C56" s="30">
        <f t="shared" si="1"/>
        <v>121.7</v>
      </c>
      <c r="D56" s="30">
        <f t="shared" si="2"/>
        <v>0.57803468208093012</v>
      </c>
      <c r="E56" s="30">
        <f t="shared" si="6"/>
        <v>-8.2101806239731623E-2</v>
      </c>
      <c r="F56" s="78">
        <f t="shared" si="0"/>
        <v>-0.66013648832066174</v>
      </c>
      <c r="I56" s="3">
        <v>121.8</v>
      </c>
      <c r="J56" s="6">
        <v>121.7</v>
      </c>
      <c r="K56" s="6">
        <f t="shared" si="4"/>
        <v>-8.2101806239731623E-2</v>
      </c>
      <c r="M56" s="3">
        <v>121.1</v>
      </c>
      <c r="N56" s="6">
        <f t="shared" si="5"/>
        <v>0.57803468208093012</v>
      </c>
    </row>
    <row r="57" spans="1:14" x14ac:dyDescent="0.2">
      <c r="A57" s="29" t="s">
        <v>119</v>
      </c>
      <c r="B57" s="30">
        <f t="shared" si="3"/>
        <v>151.30000000000001</v>
      </c>
      <c r="C57" s="30">
        <f t="shared" si="1"/>
        <v>151.30000000000001</v>
      </c>
      <c r="D57" s="30">
        <f t="shared" si="2"/>
        <v>6.6137566137580706E-2</v>
      </c>
      <c r="E57" s="30">
        <f t="shared" si="6"/>
        <v>0</v>
      </c>
      <c r="F57" s="78">
        <f t="shared" si="0"/>
        <v>-6.6137566137580706E-2</v>
      </c>
      <c r="I57" s="3">
        <v>151.30000000000001</v>
      </c>
      <c r="J57" s="6">
        <v>151.30000000000001</v>
      </c>
      <c r="K57" s="6">
        <f t="shared" si="4"/>
        <v>0</v>
      </c>
      <c r="M57" s="3">
        <v>151.19999999999999</v>
      </c>
      <c r="N57" s="6">
        <f t="shared" si="5"/>
        <v>6.6137566137580706E-2</v>
      </c>
    </row>
    <row r="58" spans="1:14" x14ac:dyDescent="0.2">
      <c r="A58" s="29" t="s">
        <v>120</v>
      </c>
      <c r="B58" s="30">
        <f>I58</f>
        <v>116</v>
      </c>
      <c r="C58" s="30">
        <f>J58</f>
        <v>116</v>
      </c>
      <c r="D58" s="30">
        <f>N58</f>
        <v>-8.6132644272174375E-2</v>
      </c>
      <c r="E58" s="30">
        <f>K58</f>
        <v>0</v>
      </c>
      <c r="F58" s="78">
        <f>E58-D58</f>
        <v>8.6132644272174375E-2</v>
      </c>
      <c r="I58" s="3">
        <v>116</v>
      </c>
      <c r="J58" s="6">
        <v>116</v>
      </c>
      <c r="K58" s="6">
        <f>((J58/I58)-1)*100</f>
        <v>0</v>
      </c>
      <c r="M58" s="3">
        <v>116.1</v>
      </c>
      <c r="N58" s="6">
        <f>((I58/M58)-1)*100</f>
        <v>-8.6132644272174375E-2</v>
      </c>
    </row>
    <row r="59" spans="1:14" x14ac:dyDescent="0.2">
      <c r="A59" s="29" t="s">
        <v>121</v>
      </c>
      <c r="B59" s="30">
        <f t="shared" si="3"/>
        <v>133.1</v>
      </c>
      <c r="C59" s="30">
        <f t="shared" si="1"/>
        <v>133.30000000000001</v>
      </c>
      <c r="D59" s="30">
        <f t="shared" si="2"/>
        <v>0.45283018867923186</v>
      </c>
      <c r="E59" s="30">
        <f t="shared" si="6"/>
        <v>0.15026296018032514</v>
      </c>
      <c r="F59" s="78">
        <f t="shared" si="0"/>
        <v>-0.30256722849890672</v>
      </c>
      <c r="I59" s="3">
        <v>133.1</v>
      </c>
      <c r="J59" s="6">
        <v>133.30000000000001</v>
      </c>
      <c r="K59" s="6">
        <f t="shared" si="4"/>
        <v>0.15026296018032514</v>
      </c>
      <c r="M59" s="3">
        <v>132.5</v>
      </c>
      <c r="N59" s="6">
        <f t="shared" si="5"/>
        <v>0.45283018867923186</v>
      </c>
    </row>
    <row r="60" spans="1:14" x14ac:dyDescent="0.2">
      <c r="A60" s="29"/>
      <c r="B60" s="30"/>
      <c r="C60" s="30"/>
      <c r="D60" s="47"/>
      <c r="E60" s="30"/>
      <c r="F60" s="78"/>
      <c r="J60" s="6"/>
      <c r="K60" s="6"/>
      <c r="N60" s="6"/>
    </row>
    <row r="61" spans="1:14" x14ac:dyDescent="0.2">
      <c r="A61" s="12" t="s">
        <v>62</v>
      </c>
      <c r="B61" s="47">
        <f t="shared" si="3"/>
        <v>160.6</v>
      </c>
      <c r="C61" s="47">
        <f t="shared" si="1"/>
        <v>159.69999999999999</v>
      </c>
      <c r="D61" s="47">
        <f t="shared" si="2"/>
        <v>-0.31036623215394687</v>
      </c>
      <c r="E61" s="47">
        <f t="shared" si="6"/>
        <v>-0.5603985056039873</v>
      </c>
      <c r="F61" s="78">
        <f t="shared" si="0"/>
        <v>-0.25003227345004042</v>
      </c>
      <c r="I61" s="3">
        <v>160.6</v>
      </c>
      <c r="J61" s="6">
        <v>159.69999999999999</v>
      </c>
      <c r="K61" s="6">
        <f>((J61/I61)-1)*100</f>
        <v>-0.5603985056039873</v>
      </c>
      <c r="M61" s="3">
        <v>161.1</v>
      </c>
      <c r="N61" s="6">
        <f t="shared" si="5"/>
        <v>-0.31036623215394687</v>
      </c>
    </row>
    <row r="62" spans="1:14" x14ac:dyDescent="0.2">
      <c r="A62" s="29" t="s">
        <v>122</v>
      </c>
      <c r="B62" s="30">
        <f>I62</f>
        <v>123</v>
      </c>
      <c r="C62" s="30">
        <f>J62</f>
        <v>123</v>
      </c>
      <c r="D62" s="30">
        <f>N62</f>
        <v>0</v>
      </c>
      <c r="E62" s="30">
        <f>K62</f>
        <v>0</v>
      </c>
      <c r="F62" s="78">
        <f>E62-D62</f>
        <v>0</v>
      </c>
      <c r="I62" s="3">
        <v>123</v>
      </c>
      <c r="J62" s="6">
        <v>123</v>
      </c>
      <c r="K62" s="6">
        <f>((J62/I62)-1)*100</f>
        <v>0</v>
      </c>
      <c r="M62" s="3">
        <v>123</v>
      </c>
      <c r="N62" s="6">
        <f>((I62/M62)-1)*100</f>
        <v>0</v>
      </c>
    </row>
    <row r="63" spans="1:14" x14ac:dyDescent="0.2">
      <c r="A63" s="29" t="s">
        <v>63</v>
      </c>
      <c r="B63" s="30">
        <f t="shared" si="3"/>
        <v>127.2</v>
      </c>
      <c r="C63" s="30">
        <f t="shared" si="1"/>
        <v>124.2</v>
      </c>
      <c r="D63" s="30">
        <f t="shared" si="2"/>
        <v>-2.003081664098616</v>
      </c>
      <c r="E63" s="30">
        <f t="shared" si="6"/>
        <v>-2.3584905660377409</v>
      </c>
      <c r="F63" s="78">
        <f t="shared" si="0"/>
        <v>-0.35540890193912489</v>
      </c>
      <c r="I63" s="3">
        <v>127.2</v>
      </c>
      <c r="J63" s="6">
        <v>124.2</v>
      </c>
      <c r="K63" s="6">
        <f t="shared" si="4"/>
        <v>-2.3584905660377409</v>
      </c>
      <c r="M63" s="3">
        <v>129.80000000000001</v>
      </c>
      <c r="N63" s="6">
        <f t="shared" si="5"/>
        <v>-2.003081664098616</v>
      </c>
    </row>
    <row r="64" spans="1:14" x14ac:dyDescent="0.2">
      <c r="A64" s="29" t="s">
        <v>123</v>
      </c>
      <c r="B64" s="30">
        <f>I64</f>
        <v>197.7</v>
      </c>
      <c r="C64" s="30">
        <f>J64</f>
        <v>197.8</v>
      </c>
      <c r="D64" s="30">
        <f>N64</f>
        <v>0.25354969574036268</v>
      </c>
      <c r="E64" s="30">
        <f>K64</f>
        <v>5.0581689428441656E-2</v>
      </c>
      <c r="F64" s="78">
        <f>E64-D64</f>
        <v>-0.20296800631192102</v>
      </c>
      <c r="I64" s="3">
        <v>197.7</v>
      </c>
      <c r="J64" s="6">
        <v>197.8</v>
      </c>
      <c r="K64" s="6">
        <f>((J64/I64)-1)*100</f>
        <v>5.0581689428441656E-2</v>
      </c>
      <c r="M64" s="3">
        <v>197.2</v>
      </c>
      <c r="N64" s="6">
        <f>((I64/M64)-1)*100</f>
        <v>0.25354969574036268</v>
      </c>
    </row>
    <row r="65" spans="1:14" x14ac:dyDescent="0.2">
      <c r="A65" s="29" t="s">
        <v>124</v>
      </c>
      <c r="B65" s="30">
        <f t="shared" si="3"/>
        <v>106.7</v>
      </c>
      <c r="C65" s="30">
        <f t="shared" si="1"/>
        <v>106.7</v>
      </c>
      <c r="D65" s="30">
        <f t="shared" si="2"/>
        <v>0</v>
      </c>
      <c r="E65" s="30">
        <f t="shared" si="6"/>
        <v>0</v>
      </c>
      <c r="F65" s="78">
        <f t="shared" si="0"/>
        <v>0</v>
      </c>
      <c r="I65" s="3">
        <v>106.7</v>
      </c>
      <c r="J65" s="6">
        <v>106.7</v>
      </c>
      <c r="K65" s="6">
        <f t="shared" si="4"/>
        <v>0</v>
      </c>
      <c r="M65" s="3">
        <v>106.7</v>
      </c>
      <c r="N65" s="6">
        <f t="shared" si="5"/>
        <v>0</v>
      </c>
    </row>
    <row r="66" spans="1:14" x14ac:dyDescent="0.2">
      <c r="A66" s="29"/>
      <c r="B66" s="30"/>
      <c r="C66" s="30"/>
      <c r="D66" s="47"/>
      <c r="E66" s="30"/>
      <c r="F66" s="78"/>
      <c r="J66" s="6"/>
      <c r="K66" s="6"/>
      <c r="N66" s="6"/>
    </row>
    <row r="67" spans="1:14" x14ac:dyDescent="0.2">
      <c r="A67" s="12" t="s">
        <v>125</v>
      </c>
      <c r="B67" s="47">
        <f t="shared" si="3"/>
        <v>107</v>
      </c>
      <c r="C67" s="47">
        <f t="shared" si="1"/>
        <v>107.1</v>
      </c>
      <c r="D67" s="47">
        <f t="shared" si="2"/>
        <v>0.281162136832247</v>
      </c>
      <c r="E67" s="47">
        <f t="shared" si="6"/>
        <v>9.3457943925234765E-2</v>
      </c>
      <c r="F67" s="78">
        <f t="shared" si="0"/>
        <v>-0.18770419290701224</v>
      </c>
      <c r="I67" s="3">
        <v>107</v>
      </c>
      <c r="J67" s="6">
        <v>107.1</v>
      </c>
      <c r="K67" s="6">
        <f t="shared" si="4"/>
        <v>9.3457943925234765E-2</v>
      </c>
      <c r="M67" s="3">
        <v>106.7</v>
      </c>
      <c r="N67" s="6">
        <f t="shared" si="5"/>
        <v>0.281162136832247</v>
      </c>
    </row>
    <row r="68" spans="1:14" x14ac:dyDescent="0.2">
      <c r="A68" s="29" t="s">
        <v>126</v>
      </c>
      <c r="B68" s="30">
        <f t="shared" si="3"/>
        <v>104.8</v>
      </c>
      <c r="C68" s="30">
        <f t="shared" si="1"/>
        <v>104.9</v>
      </c>
      <c r="D68" s="30">
        <f t="shared" si="2"/>
        <v>0.67243035542747798</v>
      </c>
      <c r="E68" s="30">
        <f t="shared" si="6"/>
        <v>9.5419847328259699E-2</v>
      </c>
      <c r="F68" s="78">
        <f t="shared" si="0"/>
        <v>-0.57701050809921828</v>
      </c>
      <c r="I68" s="3">
        <v>104.8</v>
      </c>
      <c r="J68" s="6">
        <v>104.9</v>
      </c>
      <c r="K68" s="6">
        <f t="shared" si="4"/>
        <v>9.5419847328259699E-2</v>
      </c>
      <c r="M68" s="3">
        <v>104.1</v>
      </c>
      <c r="N68" s="6">
        <f t="shared" si="5"/>
        <v>0.67243035542747798</v>
      </c>
    </row>
    <row r="69" spans="1:14" x14ac:dyDescent="0.2">
      <c r="A69" s="29" t="s">
        <v>127</v>
      </c>
      <c r="B69" s="30">
        <f t="shared" si="3"/>
        <v>108.9</v>
      </c>
      <c r="C69" s="30">
        <f t="shared" si="1"/>
        <v>108.9</v>
      </c>
      <c r="D69" s="30">
        <f t="shared" si="2"/>
        <v>0</v>
      </c>
      <c r="E69" s="30">
        <f t="shared" si="6"/>
        <v>0</v>
      </c>
      <c r="F69" s="78">
        <f t="shared" si="0"/>
        <v>0</v>
      </c>
      <c r="I69" s="6">
        <v>108.9</v>
      </c>
      <c r="J69" s="6">
        <v>108.9</v>
      </c>
      <c r="K69" s="6">
        <f t="shared" si="4"/>
        <v>0</v>
      </c>
      <c r="M69" s="3">
        <v>108.9</v>
      </c>
      <c r="N69" s="6">
        <f t="shared" si="5"/>
        <v>0</v>
      </c>
    </row>
    <row r="70" spans="1:14" x14ac:dyDescent="0.2">
      <c r="A70" s="29"/>
      <c r="B70" s="30"/>
      <c r="C70" s="30"/>
      <c r="D70" s="47"/>
      <c r="E70" s="30"/>
      <c r="F70" s="78"/>
      <c r="J70" s="6"/>
      <c r="K70" s="6"/>
      <c r="N70" s="6"/>
    </row>
    <row r="71" spans="1:14" x14ac:dyDescent="0.2">
      <c r="A71" s="12" t="s">
        <v>128</v>
      </c>
      <c r="B71" s="47">
        <f t="shared" si="3"/>
        <v>123.3</v>
      </c>
      <c r="C71" s="47">
        <f t="shared" si="1"/>
        <v>123.5</v>
      </c>
      <c r="D71" s="47">
        <f t="shared" si="2"/>
        <v>0.24390243902439046</v>
      </c>
      <c r="E71" s="47">
        <f t="shared" si="6"/>
        <v>0.16220600162206722</v>
      </c>
      <c r="F71" s="78">
        <f t="shared" si="0"/>
        <v>-8.1696437402323241E-2</v>
      </c>
      <c r="I71" s="3">
        <v>123.3</v>
      </c>
      <c r="J71" s="6">
        <v>123.5</v>
      </c>
      <c r="K71" s="6">
        <f t="shared" si="4"/>
        <v>0.16220600162206722</v>
      </c>
      <c r="M71" s="3">
        <v>123</v>
      </c>
      <c r="N71" s="6">
        <f t="shared" si="5"/>
        <v>0.24390243902439046</v>
      </c>
    </row>
    <row r="72" spans="1:14" x14ac:dyDescent="0.2">
      <c r="A72" s="61" t="s">
        <v>129</v>
      </c>
      <c r="B72" s="30">
        <f t="shared" si="3"/>
        <v>100.6</v>
      </c>
      <c r="C72" s="30">
        <f t="shared" si="1"/>
        <v>100.6</v>
      </c>
      <c r="D72" s="30">
        <f t="shared" si="2"/>
        <v>0</v>
      </c>
      <c r="E72" s="30">
        <f t="shared" si="6"/>
        <v>0</v>
      </c>
      <c r="F72" s="78">
        <f t="shared" si="0"/>
        <v>0</v>
      </c>
      <c r="I72" s="3">
        <v>100.6</v>
      </c>
      <c r="J72" s="6">
        <v>100.6</v>
      </c>
      <c r="K72" s="6">
        <f t="shared" si="4"/>
        <v>0</v>
      </c>
      <c r="M72" s="3">
        <v>100.6</v>
      </c>
      <c r="N72" s="6">
        <f t="shared" si="5"/>
        <v>0</v>
      </c>
    </row>
    <row r="73" spans="1:14" x14ac:dyDescent="0.2">
      <c r="A73" s="29" t="s">
        <v>130</v>
      </c>
      <c r="B73" s="30">
        <f t="shared" si="3"/>
        <v>112.3</v>
      </c>
      <c r="C73" s="30">
        <f t="shared" si="1"/>
        <v>112.9</v>
      </c>
      <c r="D73" s="30">
        <f>K73</f>
        <v>0.53428317008015203</v>
      </c>
      <c r="E73" s="30">
        <f>N73</f>
        <v>-0.70733863837312283</v>
      </c>
      <c r="F73" s="78">
        <f t="shared" si="0"/>
        <v>-1.2416218084532749</v>
      </c>
      <c r="I73" s="3">
        <v>112.3</v>
      </c>
      <c r="J73" s="6">
        <v>112.9</v>
      </c>
      <c r="K73" s="6">
        <f t="shared" si="4"/>
        <v>0.53428317008015203</v>
      </c>
      <c r="M73" s="3">
        <v>113.1</v>
      </c>
      <c r="N73" s="6">
        <f t="shared" si="5"/>
        <v>-0.70733863837312283</v>
      </c>
    </row>
    <row r="74" spans="1:14" x14ac:dyDescent="0.2">
      <c r="A74" s="29" t="s">
        <v>131</v>
      </c>
      <c r="B74" s="30">
        <f t="shared" si="3"/>
        <v>123.8</v>
      </c>
      <c r="C74" s="30">
        <f t="shared" si="1"/>
        <v>123.8</v>
      </c>
      <c r="D74" s="30">
        <f t="shared" si="2"/>
        <v>0.40551500405514584</v>
      </c>
      <c r="E74" s="30">
        <f t="shared" si="6"/>
        <v>0</v>
      </c>
      <c r="F74" s="78">
        <f t="shared" si="0"/>
        <v>-0.40551500405514584</v>
      </c>
      <c r="I74" s="3">
        <v>123.8</v>
      </c>
      <c r="J74" s="6">
        <v>123.8</v>
      </c>
      <c r="K74" s="6">
        <f t="shared" si="4"/>
        <v>0</v>
      </c>
      <c r="M74" s="3">
        <v>123.3</v>
      </c>
      <c r="N74" s="6">
        <f t="shared" si="5"/>
        <v>0.40551500405514584</v>
      </c>
    </row>
    <row r="75" spans="1:14" x14ac:dyDescent="0.2">
      <c r="A75" s="29" t="s">
        <v>132</v>
      </c>
      <c r="B75" s="30">
        <f t="shared" si="3"/>
        <v>94.3</v>
      </c>
      <c r="C75" s="30">
        <f t="shared" si="1"/>
        <v>94.3</v>
      </c>
      <c r="D75" s="30">
        <f t="shared" si="2"/>
        <v>0</v>
      </c>
      <c r="E75" s="30">
        <f t="shared" si="6"/>
        <v>0</v>
      </c>
      <c r="F75" s="78">
        <f t="shared" si="0"/>
        <v>0</v>
      </c>
      <c r="I75" s="3">
        <v>94.3</v>
      </c>
      <c r="J75" s="6">
        <v>94.3</v>
      </c>
      <c r="K75" s="6">
        <f t="shared" si="4"/>
        <v>0</v>
      </c>
      <c r="M75" s="3">
        <v>94.3</v>
      </c>
      <c r="N75" s="6">
        <f t="shared" si="5"/>
        <v>0</v>
      </c>
    </row>
    <row r="76" spans="1:14" x14ac:dyDescent="0.2">
      <c r="A76" s="29" t="s">
        <v>133</v>
      </c>
      <c r="B76" s="30">
        <f t="shared" ref="B76:C78" si="7">I76</f>
        <v>138.6</v>
      </c>
      <c r="C76" s="30">
        <f t="shared" si="7"/>
        <v>138.6</v>
      </c>
      <c r="D76" s="30">
        <f>N76</f>
        <v>0.50761421319795996</v>
      </c>
      <c r="E76" s="30">
        <f>K76</f>
        <v>0</v>
      </c>
      <c r="F76" s="78">
        <f>E76-D76</f>
        <v>-0.50761421319795996</v>
      </c>
      <c r="I76" s="3">
        <v>138.6</v>
      </c>
      <c r="J76" s="6">
        <v>138.6</v>
      </c>
      <c r="K76" s="6">
        <f>((J76/I76)-1)*100</f>
        <v>0</v>
      </c>
      <c r="M76" s="3">
        <v>137.9</v>
      </c>
      <c r="N76" s="6">
        <f>((I76/M76)-1)*100</f>
        <v>0.50761421319795996</v>
      </c>
    </row>
    <row r="77" spans="1:14" x14ac:dyDescent="0.2">
      <c r="A77" s="29" t="s">
        <v>134</v>
      </c>
      <c r="B77" s="30">
        <f t="shared" si="7"/>
        <v>115.7</v>
      </c>
      <c r="C77" s="30">
        <f t="shared" si="7"/>
        <v>115.7</v>
      </c>
      <c r="D77" s="30">
        <f>N77</f>
        <v>0</v>
      </c>
      <c r="E77" s="30">
        <f>K77</f>
        <v>0</v>
      </c>
      <c r="F77" s="78">
        <f>E77-D77</f>
        <v>0</v>
      </c>
      <c r="I77" s="3">
        <v>115.7</v>
      </c>
      <c r="J77" s="6">
        <v>115.7</v>
      </c>
      <c r="K77" s="6">
        <f>((J77/I77)-1)*100</f>
        <v>0</v>
      </c>
      <c r="M77" s="3">
        <v>115.7</v>
      </c>
      <c r="N77" s="6">
        <f>((I77/M77)-1)*100</f>
        <v>0</v>
      </c>
    </row>
    <row r="78" spans="1:14" x14ac:dyDescent="0.2">
      <c r="A78" s="29" t="s">
        <v>64</v>
      </c>
      <c r="B78" s="30">
        <f t="shared" si="7"/>
        <v>141</v>
      </c>
      <c r="C78" s="30">
        <f t="shared" si="7"/>
        <v>141.4</v>
      </c>
      <c r="D78" s="30">
        <f>N78</f>
        <v>0.57061340941513272</v>
      </c>
      <c r="E78" s="30">
        <f>K78</f>
        <v>0.28368794326241176</v>
      </c>
      <c r="F78" s="78">
        <f>E78-D78</f>
        <v>-0.28692546615272096</v>
      </c>
      <c r="I78" s="3">
        <v>141</v>
      </c>
      <c r="J78" s="6">
        <v>141.4</v>
      </c>
      <c r="K78" s="6">
        <f>((J78/I78)-1)*100</f>
        <v>0.28368794326241176</v>
      </c>
      <c r="M78" s="3">
        <v>140.19999999999999</v>
      </c>
      <c r="N78" s="6">
        <f>((I78/M78)-1)*100</f>
        <v>0.57061340941513272</v>
      </c>
    </row>
    <row r="79" spans="1:14" x14ac:dyDescent="0.2">
      <c r="A79" s="29" t="s">
        <v>135</v>
      </c>
      <c r="B79" s="30">
        <f t="shared" si="3"/>
        <v>100</v>
      </c>
      <c r="C79" s="30">
        <f t="shared" si="1"/>
        <v>100</v>
      </c>
      <c r="D79" s="30">
        <f t="shared" si="2"/>
        <v>0</v>
      </c>
      <c r="E79" s="30">
        <f t="shared" si="6"/>
        <v>0</v>
      </c>
      <c r="F79" s="78">
        <f t="shared" si="0"/>
        <v>0</v>
      </c>
      <c r="I79" s="3">
        <v>100</v>
      </c>
      <c r="J79" s="6">
        <v>100</v>
      </c>
      <c r="K79" s="6">
        <f t="shared" si="4"/>
        <v>0</v>
      </c>
      <c r="M79" s="3">
        <v>100</v>
      </c>
      <c r="N79" s="6">
        <f t="shared" si="5"/>
        <v>0</v>
      </c>
    </row>
    <row r="80" spans="1:14" x14ac:dyDescent="0.2">
      <c r="A80" s="29"/>
      <c r="B80" s="30"/>
      <c r="C80" s="30"/>
      <c r="D80" s="47"/>
      <c r="E80" s="30"/>
      <c r="F80" s="78"/>
      <c r="J80" s="6"/>
      <c r="K80" s="6"/>
      <c r="N80" s="6"/>
    </row>
    <row r="81" spans="1:14" x14ac:dyDescent="0.2">
      <c r="A81" s="12" t="s">
        <v>136</v>
      </c>
      <c r="B81" s="47">
        <f t="shared" si="3"/>
        <v>114.5</v>
      </c>
      <c r="C81" s="47">
        <f t="shared" si="1"/>
        <v>114.5</v>
      </c>
      <c r="D81" s="47">
        <f t="shared" si="2"/>
        <v>0</v>
      </c>
      <c r="E81" s="47">
        <f t="shared" si="6"/>
        <v>0</v>
      </c>
      <c r="F81" s="78">
        <f t="shared" si="0"/>
        <v>0</v>
      </c>
      <c r="I81" s="3">
        <v>114.5</v>
      </c>
      <c r="J81" s="6">
        <v>114.5</v>
      </c>
      <c r="K81" s="6">
        <f t="shared" si="4"/>
        <v>0</v>
      </c>
      <c r="M81" s="3">
        <v>114.5</v>
      </c>
      <c r="N81" s="6">
        <f t="shared" si="5"/>
        <v>0</v>
      </c>
    </row>
    <row r="82" spans="1:14" x14ac:dyDescent="0.2">
      <c r="A82" s="29" t="s">
        <v>137</v>
      </c>
      <c r="B82" s="30">
        <f t="shared" si="3"/>
        <v>121.7</v>
      </c>
      <c r="C82" s="30">
        <f t="shared" si="1"/>
        <v>121.7</v>
      </c>
      <c r="D82" s="30">
        <f t="shared" si="2"/>
        <v>0</v>
      </c>
      <c r="E82" s="30">
        <f t="shared" si="6"/>
        <v>0</v>
      </c>
      <c r="F82" s="78">
        <f t="shared" si="0"/>
        <v>0</v>
      </c>
      <c r="I82" s="3">
        <v>121.7</v>
      </c>
      <c r="J82" s="6">
        <v>121.7</v>
      </c>
      <c r="K82" s="6">
        <f t="shared" si="4"/>
        <v>0</v>
      </c>
      <c r="M82" s="3">
        <v>121.7</v>
      </c>
      <c r="N82" s="6">
        <f t="shared" si="5"/>
        <v>0</v>
      </c>
    </row>
    <row r="83" spans="1:14" x14ac:dyDescent="0.2">
      <c r="A83" s="29" t="s">
        <v>65</v>
      </c>
      <c r="B83" s="30">
        <f t="shared" ref="B83:B92" si="8">I83</f>
        <v>117.3</v>
      </c>
      <c r="C83" s="30">
        <f t="shared" ref="C83:C92" si="9">J83</f>
        <v>117.3</v>
      </c>
      <c r="D83" s="30">
        <f t="shared" si="2"/>
        <v>0</v>
      </c>
      <c r="E83" s="30">
        <f t="shared" si="6"/>
        <v>0</v>
      </c>
      <c r="F83" s="78">
        <f t="shared" ref="F83:F89" si="10">E83-D83</f>
        <v>0</v>
      </c>
      <c r="I83" s="3">
        <v>117.3</v>
      </c>
      <c r="J83" s="6">
        <v>117.3</v>
      </c>
      <c r="K83" s="6">
        <f t="shared" si="4"/>
        <v>0</v>
      </c>
      <c r="M83" s="3">
        <v>117.3</v>
      </c>
      <c r="N83" s="6">
        <f t="shared" si="5"/>
        <v>0</v>
      </c>
    </row>
    <row r="84" spans="1:14" x14ac:dyDescent="0.2">
      <c r="A84" s="29" t="s">
        <v>66</v>
      </c>
      <c r="B84" s="30">
        <f t="shared" si="8"/>
        <v>109.7</v>
      </c>
      <c r="C84" s="30">
        <f t="shared" si="9"/>
        <v>109.7</v>
      </c>
      <c r="D84" s="30">
        <f t="shared" ref="D84:D89" si="11">N84</f>
        <v>0</v>
      </c>
      <c r="E84" s="30">
        <f t="shared" si="6"/>
        <v>0</v>
      </c>
      <c r="F84" s="78">
        <f t="shared" si="10"/>
        <v>0</v>
      </c>
      <c r="I84" s="3">
        <v>109.7</v>
      </c>
      <c r="J84" s="6">
        <v>109.7</v>
      </c>
      <c r="K84" s="6">
        <f t="shared" ref="K84:K89" si="12">((J84/I84)-1)*100</f>
        <v>0</v>
      </c>
      <c r="M84" s="3">
        <v>109.7</v>
      </c>
      <c r="N84" s="6">
        <f t="shared" ref="N84:N89" si="13">((I84/M84)-1)*100</f>
        <v>0</v>
      </c>
    </row>
    <row r="85" spans="1:14" x14ac:dyDescent="0.2">
      <c r="A85" s="29" t="s">
        <v>138</v>
      </c>
      <c r="B85" s="30">
        <f t="shared" si="8"/>
        <v>104.2</v>
      </c>
      <c r="C85" s="30">
        <f t="shared" si="9"/>
        <v>104.2</v>
      </c>
      <c r="D85" s="30">
        <f>K85</f>
        <v>0</v>
      </c>
      <c r="E85" s="30">
        <f>N85</f>
        <v>0</v>
      </c>
      <c r="F85" s="78">
        <f t="shared" si="10"/>
        <v>0</v>
      </c>
      <c r="I85" s="3">
        <v>104.2</v>
      </c>
      <c r="J85" s="6">
        <v>104.2</v>
      </c>
      <c r="K85" s="6">
        <f>((J85/I85)-1)*100</f>
        <v>0</v>
      </c>
      <c r="M85" s="3">
        <v>104.2</v>
      </c>
      <c r="N85" s="6">
        <f t="shared" si="13"/>
        <v>0</v>
      </c>
    </row>
    <row r="86" spans="1:14" x14ac:dyDescent="0.2">
      <c r="A86" s="29"/>
      <c r="B86" s="30"/>
      <c r="C86" s="30"/>
      <c r="D86" s="47"/>
      <c r="E86" s="30"/>
      <c r="F86" s="78"/>
      <c r="J86" s="6"/>
      <c r="K86" s="6"/>
      <c r="N86" s="6"/>
    </row>
    <row r="87" spans="1:14" x14ac:dyDescent="0.2">
      <c r="A87" s="12" t="s">
        <v>139</v>
      </c>
      <c r="B87" s="47">
        <f t="shared" si="8"/>
        <v>135.19999999999999</v>
      </c>
      <c r="C87" s="47">
        <f t="shared" si="9"/>
        <v>135</v>
      </c>
      <c r="D87" s="47">
        <f t="shared" si="11"/>
        <v>7.4019245003698053E-2</v>
      </c>
      <c r="E87" s="47">
        <f>K87</f>
        <v>-0.14792899408283544</v>
      </c>
      <c r="F87" s="78">
        <f t="shared" si="10"/>
        <v>-0.22194823908653349</v>
      </c>
      <c r="I87" s="3">
        <v>135.19999999999999</v>
      </c>
      <c r="J87" s="6">
        <v>135</v>
      </c>
      <c r="K87" s="6">
        <f t="shared" si="12"/>
        <v>-0.14792899408283544</v>
      </c>
      <c r="M87" s="3">
        <v>135.1</v>
      </c>
      <c r="N87" s="6">
        <f t="shared" si="13"/>
        <v>7.4019245003698053E-2</v>
      </c>
    </row>
    <row r="88" spans="1:14" x14ac:dyDescent="0.2">
      <c r="A88" s="29" t="s">
        <v>140</v>
      </c>
      <c r="B88" s="30">
        <f t="shared" si="8"/>
        <v>135.5</v>
      </c>
      <c r="C88" s="30">
        <f t="shared" si="9"/>
        <v>135.30000000000001</v>
      </c>
      <c r="D88" s="30">
        <f t="shared" si="11"/>
        <v>0.14781966001478075</v>
      </c>
      <c r="E88" s="30">
        <f>K88</f>
        <v>-0.14760147601474705</v>
      </c>
      <c r="F88" s="78">
        <f t="shared" si="10"/>
        <v>-0.2954211360295278</v>
      </c>
      <c r="I88" s="3">
        <v>135.5</v>
      </c>
      <c r="J88" s="6">
        <v>135.30000000000001</v>
      </c>
      <c r="K88" s="6">
        <f t="shared" si="12"/>
        <v>-0.14760147601474705</v>
      </c>
      <c r="M88" s="3">
        <v>135.30000000000001</v>
      </c>
      <c r="N88" s="6">
        <f t="shared" si="13"/>
        <v>0.14781966001478075</v>
      </c>
    </row>
    <row r="89" spans="1:14" x14ac:dyDescent="0.2">
      <c r="A89" s="29" t="s">
        <v>141</v>
      </c>
      <c r="B89" s="30">
        <f t="shared" si="8"/>
        <v>112.3</v>
      </c>
      <c r="C89" s="30">
        <f t="shared" si="9"/>
        <v>112.3</v>
      </c>
      <c r="D89" s="30">
        <f t="shared" si="11"/>
        <v>0.4472271914132353</v>
      </c>
      <c r="E89" s="30">
        <f>K89</f>
        <v>0</v>
      </c>
      <c r="F89" s="78">
        <f t="shared" si="10"/>
        <v>-0.4472271914132353</v>
      </c>
      <c r="I89" s="3">
        <v>112.3</v>
      </c>
      <c r="J89" s="6">
        <v>112.3</v>
      </c>
      <c r="K89" s="6">
        <f t="shared" si="12"/>
        <v>0</v>
      </c>
      <c r="M89" s="3">
        <v>111.8</v>
      </c>
      <c r="N89" s="6">
        <f t="shared" si="13"/>
        <v>0.4472271914132353</v>
      </c>
    </row>
    <row r="90" spans="1:14" x14ac:dyDescent="0.2">
      <c r="A90" s="29"/>
      <c r="B90" s="30"/>
      <c r="C90" s="30"/>
      <c r="D90" s="47"/>
      <c r="E90" s="30"/>
      <c r="F90" s="78"/>
      <c r="J90" s="6"/>
      <c r="K90" s="6"/>
      <c r="N90" s="6"/>
    </row>
    <row r="91" spans="1:14" x14ac:dyDescent="0.2">
      <c r="A91" s="12" t="s">
        <v>142</v>
      </c>
      <c r="B91" s="47">
        <f t="shared" si="8"/>
        <v>149.5</v>
      </c>
      <c r="C91" s="47">
        <f t="shared" si="9"/>
        <v>149.5</v>
      </c>
      <c r="D91" s="47">
        <f>N91</f>
        <v>0</v>
      </c>
      <c r="E91" s="47">
        <f>K91</f>
        <v>0</v>
      </c>
      <c r="F91" s="78">
        <f>E91-D91</f>
        <v>0</v>
      </c>
      <c r="I91" s="3">
        <v>149.5</v>
      </c>
      <c r="J91" s="6">
        <v>149.5</v>
      </c>
      <c r="K91" s="6">
        <f>((J91/I91)-1)*100</f>
        <v>0</v>
      </c>
      <c r="M91" s="3">
        <v>149.5</v>
      </c>
      <c r="N91" s="6">
        <f>((I91/M91)-1)*100</f>
        <v>0</v>
      </c>
    </row>
    <row r="92" spans="1:14" x14ac:dyDescent="0.2">
      <c r="A92" s="29" t="s">
        <v>143</v>
      </c>
      <c r="B92" s="30">
        <f t="shared" si="8"/>
        <v>149.5</v>
      </c>
      <c r="C92" s="30">
        <f t="shared" si="9"/>
        <v>149.5</v>
      </c>
      <c r="D92" s="30">
        <f>N92</f>
        <v>0</v>
      </c>
      <c r="E92" s="30">
        <f>K92</f>
        <v>0</v>
      </c>
      <c r="F92" s="78">
        <f>E92-D92</f>
        <v>0</v>
      </c>
      <c r="I92" s="3">
        <v>149.5</v>
      </c>
      <c r="J92" s="6">
        <v>149.5</v>
      </c>
      <c r="K92" s="6">
        <f>((J92/I92)-1)*100</f>
        <v>0</v>
      </c>
      <c r="M92" s="3">
        <v>149.5</v>
      </c>
      <c r="N92" s="6">
        <f>((I92/M92)-1)*100</f>
        <v>0</v>
      </c>
    </row>
    <row r="93" spans="1:14" x14ac:dyDescent="0.2">
      <c r="A93" s="29"/>
      <c r="B93" s="30"/>
      <c r="C93" s="30"/>
      <c r="D93" s="47"/>
      <c r="E93" s="30"/>
      <c r="F93" s="78"/>
      <c r="J93" s="6"/>
      <c r="K93" s="6"/>
      <c r="N93" s="6"/>
    </row>
    <row r="94" spans="1:14" x14ac:dyDescent="0.2">
      <c r="A94" s="12" t="s">
        <v>144</v>
      </c>
      <c r="B94" s="47">
        <f t="shared" ref="B94:C97" si="14">I94</f>
        <v>124.3</v>
      </c>
      <c r="C94" s="47">
        <f t="shared" si="14"/>
        <v>124.6</v>
      </c>
      <c r="D94" s="47">
        <f>N94</f>
        <v>0.32284100080710587</v>
      </c>
      <c r="E94" s="47">
        <f>K94</f>
        <v>0.24135156878519748</v>
      </c>
      <c r="F94" s="78">
        <f>E94-D94</f>
        <v>-8.1489432021908392E-2</v>
      </c>
      <c r="I94" s="3">
        <v>124.3</v>
      </c>
      <c r="J94" s="6">
        <v>124.6</v>
      </c>
      <c r="K94" s="6">
        <f>((J94/I94)-1)*100</f>
        <v>0.24135156878519748</v>
      </c>
      <c r="M94" s="3">
        <v>123.9</v>
      </c>
      <c r="N94" s="6">
        <f>((I94/M94)-1)*100</f>
        <v>0.32284100080710587</v>
      </c>
    </row>
    <row r="95" spans="1:14" x14ac:dyDescent="0.2">
      <c r="A95" s="29" t="s">
        <v>67</v>
      </c>
      <c r="B95" s="30">
        <f t="shared" si="14"/>
        <v>124.6</v>
      </c>
      <c r="C95" s="30">
        <f t="shared" si="14"/>
        <v>124.8</v>
      </c>
      <c r="D95" s="30">
        <f>N95</f>
        <v>0.24135156878519748</v>
      </c>
      <c r="E95" s="30">
        <f>K95</f>
        <v>0.16051364365972098</v>
      </c>
      <c r="F95" s="78">
        <f>E95-D95</f>
        <v>-8.0837925125476495E-2</v>
      </c>
      <c r="I95" s="3">
        <v>124.6</v>
      </c>
      <c r="J95" s="6">
        <v>124.8</v>
      </c>
      <c r="K95" s="6">
        <f>((J95/I95)-1)*100</f>
        <v>0.16051364365972098</v>
      </c>
      <c r="M95" s="3">
        <v>124.3</v>
      </c>
      <c r="N95" s="6">
        <f>((I95/M95)-1)*100</f>
        <v>0.24135156878519748</v>
      </c>
    </row>
    <row r="96" spans="1:14" x14ac:dyDescent="0.2">
      <c r="A96" s="29" t="s">
        <v>145</v>
      </c>
      <c r="B96" s="30">
        <f t="shared" si="14"/>
        <v>122.1</v>
      </c>
      <c r="C96" s="30">
        <f t="shared" si="14"/>
        <v>122.6</v>
      </c>
      <c r="D96" s="30">
        <f>N96</f>
        <v>0.82576383154417954</v>
      </c>
      <c r="E96" s="30">
        <f>K96</f>
        <v>0.40950040950040734</v>
      </c>
      <c r="F96" s="78">
        <f>E96-D96</f>
        <v>-0.4162634220437722</v>
      </c>
      <c r="I96" s="3">
        <v>122.1</v>
      </c>
      <c r="J96" s="6">
        <v>122.6</v>
      </c>
      <c r="K96" s="6">
        <f>((J96/I96)-1)*100</f>
        <v>0.40950040950040734</v>
      </c>
      <c r="M96" s="3">
        <v>121.1</v>
      </c>
      <c r="N96" s="6">
        <f>((I96/M96)-1)*100</f>
        <v>0.82576383154417954</v>
      </c>
    </row>
    <row r="97" spans="1:14" x14ac:dyDescent="0.2">
      <c r="A97" s="29" t="s">
        <v>146</v>
      </c>
      <c r="B97" s="30">
        <f t="shared" si="14"/>
        <v>141.30000000000001</v>
      </c>
      <c r="C97" s="30">
        <f t="shared" si="14"/>
        <v>141.30000000000001</v>
      </c>
      <c r="D97" s="30">
        <f>N97</f>
        <v>1.3629842180774787</v>
      </c>
      <c r="E97" s="30">
        <f>K97</f>
        <v>0</v>
      </c>
      <c r="F97" s="78">
        <f>E97-D97</f>
        <v>-1.3629842180774787</v>
      </c>
      <c r="I97" s="3">
        <v>141.30000000000001</v>
      </c>
      <c r="J97" s="6">
        <v>141.30000000000001</v>
      </c>
      <c r="K97" s="6">
        <f>((J97/I97)-1)*100</f>
        <v>0</v>
      </c>
      <c r="M97" s="3">
        <v>139.4</v>
      </c>
      <c r="N97" s="6">
        <f>((I97/M97)-1)*100</f>
        <v>1.3629842180774787</v>
      </c>
    </row>
    <row r="98" spans="1:14" x14ac:dyDescent="0.2">
      <c r="A98" s="34"/>
      <c r="B98" s="59"/>
      <c r="C98" s="59"/>
      <c r="D98" s="59"/>
      <c r="E98" s="36"/>
      <c r="F98" s="78"/>
      <c r="K98" s="6"/>
    </row>
    <row r="99" spans="1:14" x14ac:dyDescent="0.2">
      <c r="B99" s="33"/>
      <c r="C99" s="33"/>
      <c r="D99" s="33"/>
    </row>
    <row r="100" spans="1:14" x14ac:dyDescent="0.2">
      <c r="B100" s="33"/>
      <c r="C100" s="33"/>
      <c r="D100" s="33"/>
    </row>
    <row r="101" spans="1:14" x14ac:dyDescent="0.2">
      <c r="B101" s="48"/>
      <c r="C101" s="48"/>
      <c r="D101" s="48"/>
    </row>
    <row r="102" spans="1:14" x14ac:dyDescent="0.2">
      <c r="B102" s="33"/>
      <c r="C102" s="33"/>
      <c r="D102" s="33"/>
    </row>
    <row r="103" spans="1:14" x14ac:dyDescent="0.2">
      <c r="B103" s="33"/>
      <c r="C103" s="33"/>
      <c r="D103" s="33"/>
    </row>
    <row r="104" spans="1:14" x14ac:dyDescent="0.2">
      <c r="B104" s="33"/>
      <c r="C104" s="33"/>
      <c r="D104" s="33"/>
    </row>
    <row r="105" spans="1:14" x14ac:dyDescent="0.2">
      <c r="B105" s="33"/>
      <c r="C105" s="33"/>
      <c r="D105" s="33"/>
    </row>
    <row r="106" spans="1:14" x14ac:dyDescent="0.2">
      <c r="B106" s="48"/>
      <c r="C106" s="48"/>
      <c r="D106" s="48"/>
    </row>
    <row r="107" spans="1:14" x14ac:dyDescent="0.2">
      <c r="B107" s="33"/>
      <c r="C107" s="33"/>
      <c r="D107" s="33"/>
    </row>
    <row r="108" spans="1:14" x14ac:dyDescent="0.2">
      <c r="B108" s="33"/>
      <c r="C108" s="33"/>
      <c r="D108" s="33"/>
    </row>
    <row r="109" spans="1:14" x14ac:dyDescent="0.2">
      <c r="B109" s="33"/>
      <c r="C109" s="33"/>
      <c r="D109" s="33"/>
    </row>
    <row r="110" spans="1:14" x14ac:dyDescent="0.2">
      <c r="B110" s="33"/>
      <c r="C110" s="33"/>
      <c r="D110" s="33"/>
    </row>
    <row r="111" spans="1:14" x14ac:dyDescent="0.2">
      <c r="B111" s="33"/>
      <c r="C111" s="33"/>
      <c r="D111" s="33"/>
    </row>
    <row r="112" spans="1:14" x14ac:dyDescent="0.2">
      <c r="B112" s="33"/>
      <c r="C112" s="33"/>
      <c r="D112" s="33"/>
    </row>
    <row r="113" spans="2:4" x14ac:dyDescent="0.2">
      <c r="B113" s="33"/>
      <c r="C113" s="33"/>
      <c r="D113" s="33"/>
    </row>
    <row r="114" spans="2:4" x14ac:dyDescent="0.2">
      <c r="B114" s="48"/>
      <c r="C114" s="48"/>
      <c r="D114" s="48"/>
    </row>
    <row r="115" spans="2:4" x14ac:dyDescent="0.2">
      <c r="B115" s="33"/>
      <c r="C115" s="33"/>
      <c r="D115" s="33"/>
    </row>
    <row r="116" spans="2:4" x14ac:dyDescent="0.2">
      <c r="B116" s="33"/>
      <c r="C116" s="33"/>
      <c r="D116" s="33"/>
    </row>
    <row r="117" spans="2:4" x14ac:dyDescent="0.2">
      <c r="B117" s="33"/>
      <c r="C117" s="33"/>
      <c r="D117" s="33"/>
    </row>
    <row r="118" spans="2:4" x14ac:dyDescent="0.2">
      <c r="B118" s="33"/>
      <c r="C118" s="33"/>
      <c r="D118" s="33"/>
    </row>
    <row r="119" spans="2:4" x14ac:dyDescent="0.2">
      <c r="B119" s="33"/>
      <c r="C119" s="33"/>
      <c r="D119" s="33"/>
    </row>
    <row r="120" spans="2:4" x14ac:dyDescent="0.2">
      <c r="B120" s="33"/>
      <c r="C120" s="33"/>
      <c r="D120" s="33"/>
    </row>
    <row r="121" spans="2:4" x14ac:dyDescent="0.2">
      <c r="B121" s="49"/>
      <c r="C121" s="49"/>
      <c r="D121" s="49"/>
    </row>
    <row r="122" spans="2:4" x14ac:dyDescent="0.2">
      <c r="B122" s="33"/>
      <c r="C122" s="33"/>
      <c r="D122" s="33"/>
    </row>
  </sheetData>
  <mergeCells count="4">
    <mergeCell ref="D7:E7"/>
    <mergeCell ref="D6:E6"/>
    <mergeCell ref="A2:E2"/>
    <mergeCell ref="A1:E1"/>
  </mergeCells>
  <phoneticPr fontId="14" type="noConversion"/>
  <conditionalFormatting sqref="F11:F97">
    <cfRule type="cellIs" dxfId="0" priority="1" operator="greaterThanOrEqual">
      <formula>0</formula>
    </cfRule>
  </conditionalFormatting>
  <printOptions horizontalCentered="1" verticalCentered="1"/>
  <pageMargins left="0.23622047244094491" right="0.23622047244094491" top="0.51181102362204722" bottom="0.51181102362204722" header="0.23622047244094491" footer="0.23622047244094491"/>
  <pageSetup paperSize="9" scale="61" firstPageNumber="5" orientation="portrait" blackAndWhite="1" useFirstPageNumber="1" r:id="rId1"/>
  <headerFooter alignWithMargins="0"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3CDB-3D8B-4A06-8BE3-5BEBE4370BF8}">
  <dimension ref="B2:C19"/>
  <sheetViews>
    <sheetView workbookViewId="0">
      <selection activeCell="J23" sqref="J23"/>
    </sheetView>
  </sheetViews>
  <sheetFormatPr defaultRowHeight="12.75" x14ac:dyDescent="0.2"/>
  <sheetData>
    <row r="2" spans="2:3" ht="15" x14ac:dyDescent="0.25">
      <c r="B2" s="96"/>
      <c r="C2" s="97"/>
    </row>
    <row r="3" spans="2:3" ht="15" x14ac:dyDescent="0.25">
      <c r="B3" s="96" t="s">
        <v>154</v>
      </c>
      <c r="C3" s="97">
        <v>5.3</v>
      </c>
    </row>
    <row r="4" spans="2:3" ht="15" x14ac:dyDescent="0.25">
      <c r="B4" s="98" t="s">
        <v>153</v>
      </c>
      <c r="C4" s="97">
        <v>4.5999999999999996</v>
      </c>
    </row>
    <row r="5" spans="2:3" ht="15" x14ac:dyDescent="0.25">
      <c r="B5" s="96" t="s">
        <v>81</v>
      </c>
      <c r="C5" s="97">
        <v>4.4000000000000004</v>
      </c>
    </row>
    <row r="6" spans="2:3" ht="15" x14ac:dyDescent="0.25">
      <c r="B6" s="96" t="s">
        <v>82</v>
      </c>
      <c r="C6" s="97">
        <v>5.6</v>
      </c>
    </row>
    <row r="7" spans="2:3" ht="15" x14ac:dyDescent="0.25">
      <c r="B7" s="96" t="s">
        <v>83</v>
      </c>
      <c r="C7" s="97">
        <v>4.7</v>
      </c>
    </row>
    <row r="8" spans="2:3" ht="15" x14ac:dyDescent="0.25">
      <c r="B8" s="96" t="s">
        <v>84</v>
      </c>
      <c r="C8" s="97">
        <v>4.5</v>
      </c>
    </row>
    <row r="9" spans="2:3" ht="15" x14ac:dyDescent="0.25">
      <c r="B9" s="98" t="s">
        <v>85</v>
      </c>
      <c r="C9" s="97">
        <v>4.9000000000000004</v>
      </c>
    </row>
    <row r="10" spans="2:3" ht="15" x14ac:dyDescent="0.25">
      <c r="B10" s="98" t="s">
        <v>162</v>
      </c>
      <c r="C10" s="97">
        <v>3.1</v>
      </c>
    </row>
    <row r="11" spans="2:3" ht="15" x14ac:dyDescent="0.25">
      <c r="B11" s="98" t="s">
        <v>77</v>
      </c>
      <c r="C11" s="97">
        <v>2.9</v>
      </c>
    </row>
    <row r="12" spans="2:3" ht="15" x14ac:dyDescent="0.25">
      <c r="B12" s="98" t="s">
        <v>78</v>
      </c>
      <c r="C12" s="97">
        <v>3.7</v>
      </c>
    </row>
    <row r="13" spans="2:3" ht="15" x14ac:dyDescent="0.25">
      <c r="B13" s="98" t="s">
        <v>79</v>
      </c>
      <c r="C13" s="97">
        <v>3.7</v>
      </c>
    </row>
    <row r="14" spans="2:3" ht="15" x14ac:dyDescent="0.25">
      <c r="B14" s="98" t="s">
        <v>80</v>
      </c>
      <c r="C14" s="97">
        <v>3.7</v>
      </c>
    </row>
    <row r="15" spans="2:3" ht="15" x14ac:dyDescent="0.25">
      <c r="B15" s="98" t="s">
        <v>154</v>
      </c>
      <c r="C15" s="97">
        <v>4.5999999999999996</v>
      </c>
    </row>
    <row r="16" spans="2:3" ht="15" x14ac:dyDescent="0.25">
      <c r="B16" s="96"/>
      <c r="C16" s="97"/>
    </row>
    <row r="17" spans="2:3" ht="15" x14ac:dyDescent="0.25">
      <c r="B17" s="96"/>
      <c r="C17" s="97"/>
    </row>
    <row r="18" spans="2:3" ht="15" x14ac:dyDescent="0.25">
      <c r="B18" s="96"/>
      <c r="C18" s="97"/>
    </row>
    <row r="19" spans="2:3" ht="15" x14ac:dyDescent="0.25">
      <c r="B19" s="96"/>
      <c r="C19" s="97"/>
    </row>
  </sheetData>
  <phoneticPr fontId="5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10"/>
  <sheetViews>
    <sheetView workbookViewId="0">
      <selection activeCell="H7" sqref="H7"/>
    </sheetView>
  </sheetViews>
  <sheetFormatPr defaultColWidth="9.140625" defaultRowHeight="12.75" x14ac:dyDescent="0.2"/>
  <cols>
    <col min="1" max="1" width="17.7109375" style="51" customWidth="1"/>
    <col min="2" max="16384" width="9.140625" style="51"/>
  </cols>
  <sheetData>
    <row r="3" spans="1:3" x14ac:dyDescent="0.2">
      <c r="B3" s="52" t="s">
        <v>0</v>
      </c>
      <c r="C3" s="52" t="s">
        <v>1</v>
      </c>
    </row>
    <row r="4" spans="1:3" x14ac:dyDescent="0.2">
      <c r="B4" s="52"/>
      <c r="C4" s="52"/>
    </row>
    <row r="5" spans="1:3" ht="14.25" x14ac:dyDescent="0.2">
      <c r="A5" s="53" t="s">
        <v>21</v>
      </c>
      <c r="B5" s="54">
        <f>'Tab 2,3,4'!H14</f>
        <v>0.75</v>
      </c>
      <c r="C5" s="55">
        <f>'Tab 2,3,4'!E14</f>
        <v>4.0999999999999996</v>
      </c>
    </row>
    <row r="6" spans="1:3" ht="14.25" x14ac:dyDescent="0.2">
      <c r="A6" s="53" t="s">
        <v>22</v>
      </c>
      <c r="B6" s="54">
        <f>'Tab 2,3,4'!H15</f>
        <v>0.77</v>
      </c>
      <c r="C6" s="55">
        <f>'Tab 2,3,4'!E15</f>
        <v>4.5</v>
      </c>
    </row>
    <row r="7" spans="1:3" ht="14.25" x14ac:dyDescent="0.2">
      <c r="A7" s="53" t="s">
        <v>23</v>
      </c>
      <c r="B7" s="54">
        <f>'Tab 2,3,4'!H16</f>
        <v>0.76</v>
      </c>
      <c r="C7" s="55">
        <f>'Tab 2,3,4'!E16</f>
        <v>5.5</v>
      </c>
    </row>
    <row r="8" spans="1:3" ht="14.25" x14ac:dyDescent="0.2">
      <c r="A8" s="53" t="s">
        <v>24</v>
      </c>
      <c r="B8" s="54">
        <f>'Tab 2,3,4'!H17</f>
        <v>0.76</v>
      </c>
      <c r="C8" s="55">
        <f>'Tab 2,3,4'!E17</f>
        <v>5</v>
      </c>
    </row>
    <row r="9" spans="1:3" ht="14.25" x14ac:dyDescent="0.2">
      <c r="A9" s="53" t="s">
        <v>25</v>
      </c>
      <c r="B9" s="54">
        <f>'Tab 2,3,4'!H18</f>
        <v>0.77</v>
      </c>
      <c r="C9" s="55">
        <f>'Tab 2,3,4'!E18</f>
        <v>5.4</v>
      </c>
    </row>
    <row r="10" spans="1:3" ht="14.25" x14ac:dyDescent="0.2">
      <c r="A10" s="53" t="s">
        <v>26</v>
      </c>
      <c r="B10" s="54">
        <f>'Tab 2,3,4'!H19</f>
        <v>0.8</v>
      </c>
      <c r="C10" s="55">
        <f>'Tab 2,3,4'!E19</f>
        <v>2.2000000000000002</v>
      </c>
    </row>
  </sheetData>
  <phoneticPr fontId="14" type="noConversion"/>
  <printOptions headings="1" gridLines="1" gridLinesSet="0"/>
  <pageMargins left="0.75" right="0.75" top="1" bottom="1" header="0.5" footer="0.5"/>
  <pageSetup orientation="portrait" horizontalDpi="4294967292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6"/>
  <sheetViews>
    <sheetView workbookViewId="0">
      <selection activeCell="C12" sqref="C12"/>
    </sheetView>
  </sheetViews>
  <sheetFormatPr defaultRowHeight="12.75" x14ac:dyDescent="0.2"/>
  <cols>
    <col min="1" max="1" width="39.42578125" bestFit="1" customWidth="1"/>
    <col min="2" max="3" width="14.5703125" customWidth="1"/>
  </cols>
  <sheetData>
    <row r="2" spans="1:4" x14ac:dyDescent="0.2">
      <c r="B2" s="1"/>
      <c r="C2" s="1"/>
    </row>
    <row r="3" spans="1:4" x14ac:dyDescent="0.2">
      <c r="A3" s="51"/>
      <c r="B3" s="56" t="s">
        <v>154</v>
      </c>
      <c r="C3" s="56" t="s">
        <v>80</v>
      </c>
    </row>
    <row r="4" spans="1:4" x14ac:dyDescent="0.2">
      <c r="A4" s="29" t="s">
        <v>88</v>
      </c>
      <c r="B4" s="6">
        <f>'Tab 5'!C13</f>
        <v>128.4</v>
      </c>
      <c r="C4" s="6">
        <f>'Tab 5'!B13</f>
        <v>127.7</v>
      </c>
    </row>
    <row r="5" spans="1:4" x14ac:dyDescent="0.2">
      <c r="A5" s="51" t="s">
        <v>39</v>
      </c>
      <c r="B5" s="6">
        <f>'Tab 5'!C30</f>
        <v>200.5</v>
      </c>
      <c r="C5" s="6">
        <f>'Tab 5'!B30</f>
        <v>200.1</v>
      </c>
      <c r="D5" s="43"/>
    </row>
    <row r="6" spans="1:4" x14ac:dyDescent="0.2">
      <c r="A6" s="51" t="s">
        <v>40</v>
      </c>
      <c r="B6" s="6">
        <f>'Tab 5'!C37</f>
        <v>138.4</v>
      </c>
      <c r="C6" s="6">
        <f>'Tab 5'!B37</f>
        <v>138.1</v>
      </c>
      <c r="D6" s="43"/>
    </row>
    <row r="7" spans="1:4" x14ac:dyDescent="0.2">
      <c r="A7" s="51" t="s">
        <v>68</v>
      </c>
      <c r="B7" s="6">
        <f>'Tab 5'!C41</f>
        <v>122.9</v>
      </c>
      <c r="C7" s="6">
        <f>'Tab 5'!B41</f>
        <v>120.9</v>
      </c>
      <c r="D7" s="43"/>
    </row>
    <row r="8" spans="1:4" x14ac:dyDescent="0.2">
      <c r="A8" s="51" t="s">
        <v>69</v>
      </c>
      <c r="B8" s="6">
        <f>'Tab 5'!C47</f>
        <v>124.5</v>
      </c>
      <c r="C8" s="6">
        <f>'Tab 5'!B47</f>
        <v>124.5</v>
      </c>
    </row>
    <row r="9" spans="1:4" x14ac:dyDescent="0.2">
      <c r="A9" s="51" t="s">
        <v>37</v>
      </c>
      <c r="B9" s="6">
        <f>'Tab 5'!C55</f>
        <v>124.9</v>
      </c>
      <c r="C9" s="6">
        <f>'Tab 5'!B55</f>
        <v>125</v>
      </c>
      <c r="D9" s="43"/>
    </row>
    <row r="10" spans="1:4" x14ac:dyDescent="0.2">
      <c r="A10" s="51" t="s">
        <v>38</v>
      </c>
      <c r="B10" s="6">
        <f>'Tab 5'!C61</f>
        <v>159.69999999999999</v>
      </c>
      <c r="C10" s="6">
        <f>'Tab 5'!B61</f>
        <v>160.6</v>
      </c>
      <c r="D10" s="43"/>
    </row>
    <row r="11" spans="1:4" x14ac:dyDescent="0.2">
      <c r="A11" s="51" t="s">
        <v>147</v>
      </c>
      <c r="B11" s="6">
        <f>'Tab 5'!C67</f>
        <v>107.1</v>
      </c>
      <c r="C11" s="6">
        <f>'Tab 5'!B67</f>
        <v>107</v>
      </c>
      <c r="D11" s="43"/>
    </row>
    <row r="12" spans="1:4" x14ac:dyDescent="0.2">
      <c r="A12" s="51" t="s">
        <v>148</v>
      </c>
      <c r="B12" s="3">
        <f>'Tab 5'!C71</f>
        <v>123.5</v>
      </c>
      <c r="C12" s="6">
        <f>'Tab 5'!B71</f>
        <v>123.3</v>
      </c>
      <c r="D12" s="43"/>
    </row>
    <row r="13" spans="1:4" x14ac:dyDescent="0.2">
      <c r="A13" s="51" t="s">
        <v>149</v>
      </c>
      <c r="B13" s="6">
        <f>'Tab 5'!C81</f>
        <v>114.5</v>
      </c>
      <c r="C13" s="6">
        <f>'Tab 5'!B81</f>
        <v>114.5</v>
      </c>
      <c r="D13" s="43"/>
    </row>
    <row r="14" spans="1:4" x14ac:dyDescent="0.2">
      <c r="A14" s="51" t="s">
        <v>150</v>
      </c>
      <c r="B14" s="6">
        <f>'Tab 5'!C87</f>
        <v>135</v>
      </c>
      <c r="C14" s="6">
        <f>'Tab 5'!B87</f>
        <v>135.19999999999999</v>
      </c>
      <c r="D14" s="43"/>
    </row>
    <row r="15" spans="1:4" x14ac:dyDescent="0.2">
      <c r="A15" s="51" t="s">
        <v>151</v>
      </c>
      <c r="B15" s="3">
        <f>'Tab 5'!C91</f>
        <v>149.5</v>
      </c>
      <c r="C15" s="6">
        <f>'Tab 5'!B91</f>
        <v>149.5</v>
      </c>
      <c r="D15" s="43"/>
    </row>
    <row r="16" spans="1:4" x14ac:dyDescent="0.2">
      <c r="A16" s="51" t="s">
        <v>152</v>
      </c>
      <c r="B16" s="6">
        <f>'Tab 5'!C94</f>
        <v>124.6</v>
      </c>
      <c r="C16" s="6">
        <f>'Tab 5'!B94</f>
        <v>124.3</v>
      </c>
      <c r="D16" s="43"/>
    </row>
  </sheetData>
  <phoneticPr fontId="14" type="noConversion"/>
  <printOptions headings="1" gridLines="1" gridLinesSet="0"/>
  <pageMargins left="0.75" right="0.75" top="1" bottom="1" header="0.5" footer="0.5"/>
  <pageSetup orientation="portrait" horizontalDpi="180" verticalDpi="18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 1</vt:lpstr>
      <vt:lpstr>Tab 2,3,4</vt:lpstr>
      <vt:lpstr>Tab 5</vt:lpstr>
      <vt:lpstr>Figure 1</vt:lpstr>
      <vt:lpstr>Figure 2</vt:lpstr>
      <vt:lpstr>Figure 3</vt:lpstr>
      <vt:lpstr>'Tab 1'!Print_Area</vt:lpstr>
      <vt:lpstr>'Tab 2,3,4'!Print_Area</vt:lpstr>
      <vt:lpstr>'Tab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Price Index</dc:title>
  <dc:creator>RAY F. MERJILLA</dc:creator>
  <cp:lastModifiedBy>acer</cp:lastModifiedBy>
  <cp:lastPrinted>2023-07-07T03:20:46Z</cp:lastPrinted>
  <dcterms:created xsi:type="dcterms:W3CDTF">1998-03-12T20:35:42Z</dcterms:created>
  <dcterms:modified xsi:type="dcterms:W3CDTF">2024-07-09T02:54:13Z</dcterms:modified>
</cp:coreProperties>
</file>